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8250" activeTab="0"/>
  </bookViews>
  <sheets>
    <sheet name="06" sheetId="1" r:id="rId1"/>
    <sheet name="07" sheetId="2" r:id="rId2"/>
  </sheets>
  <externalReferences>
    <externalReference r:id="rId5"/>
    <externalReference r:id="rId6"/>
    <externalReference r:id="rId7"/>
  </externalReferences>
  <definedNames>
    <definedName name="_xlfn.COUNTIFS" hidden="1">#NAME?</definedName>
    <definedName name="_xlfn.SUMIFS" hidden="1">#NAME?</definedName>
    <definedName name="Nguyennhan">'[1]Nguyen_nhan'!$B$3:$B$16</definedName>
    <definedName name="_xlnm.Print_Area" localSheetId="0">'06'!$A$1:$S$85</definedName>
    <definedName name="_xlnm.Print_Area" localSheetId="1">'07'!$A$1:$T$85</definedName>
    <definedName name="_xlnm.Print_Titles" localSheetId="0">'06'!$6:$10</definedName>
    <definedName name="_xlnm.Print_Titles" localSheetId="1">'07'!$6:$10</definedName>
    <definedName name="TCTD">#REF!</definedName>
  </definedNames>
  <calcPr fullCalcOnLoad="1"/>
</workbook>
</file>

<file path=xl/sharedStrings.xml><?xml version="1.0" encoding="utf-8"?>
<sst xmlns="http://schemas.openxmlformats.org/spreadsheetml/2006/main" count="334" uniqueCount="121">
  <si>
    <t>Biểu số: 06/TK-THA</t>
  </si>
  <si>
    <t xml:space="preserve">   KẾT QUẢ THI HÀNH ÁN DÂN SỰ TÍNH BẰNG VIỆC </t>
  </si>
  <si>
    <t xml:space="preserve">Đơn vị  báo cáo: </t>
  </si>
  <si>
    <t>Ban hành theo TT số: 08/2015/TT-BTP</t>
  </si>
  <si>
    <t xml:space="preserve">CHIA THEO CƠ QUAN THI HÀNH ÁN VÀ CHẤP HÀNH VIÊN </t>
  </si>
  <si>
    <t>Cục THADS tỉnh Hòa Bình</t>
  </si>
  <si>
    <t>ngày 26 tháng 6 năm 2015</t>
  </si>
  <si>
    <t>Ngày nhận báo cáo:……/….…/……………</t>
  </si>
  <si>
    <t>Thi hành án dân sự</t>
  </si>
  <si>
    <t xml:space="preserve">                                   Đơn vị tính: Việc</t>
  </si>
  <si>
    <t>Tên đơn vị</t>
  </si>
  <si>
    <t>Tổng số thụ lý</t>
  </si>
  <si>
    <t>Ủy thác thi hành án</t>
  </si>
  <si>
    <t>Cục THADS  rút lên thi hành</t>
  </si>
  <si>
    <t>Tổng số phải thi hành</t>
  </si>
  <si>
    <t xml:space="preserve">
Tổng số chuyển
kỳ sau</t>
  </si>
  <si>
    <t>Tỷ lệ (xong + đình chỉ)/ Có điều kiện</t>
  </si>
  <si>
    <t xml:space="preserve">Tổng số
</t>
  </si>
  <si>
    <t>Chia ra:</t>
  </si>
  <si>
    <t>Có điều kiện thi hành</t>
  </si>
  <si>
    <t>Chưa có điều kiện thi hành</t>
  </si>
  <si>
    <t>Năm trước
chuyển sang</t>
  </si>
  <si>
    <t xml:space="preserve">Mới
thụ lý
</t>
  </si>
  <si>
    <t>Tổng số có điều kiện thi hành</t>
  </si>
  <si>
    <t>Thi hành
xong</t>
  </si>
  <si>
    <t>Đình chỉ
thi hành án</t>
  </si>
  <si>
    <t>Đang thi hành</t>
  </si>
  <si>
    <t>Hoãn
thi hành án</t>
  </si>
  <si>
    <t>Tạm đình chỉ thi hành án</t>
  </si>
  <si>
    <t>Tạm dừng THA để GQKN</t>
  </si>
  <si>
    <t>Trường hợp khác</t>
  </si>
  <si>
    <t>A</t>
  </si>
  <si>
    <t>Tổng số</t>
  </si>
  <si>
    <t>I</t>
  </si>
  <si>
    <t>Cục Thi hành án DS</t>
  </si>
  <si>
    <t>1</t>
  </si>
  <si>
    <t>Hà Văn Vinh</t>
  </si>
  <si>
    <t>2</t>
  </si>
  <si>
    <t>Nguyễn Duy Vui</t>
  </si>
  <si>
    <t>3</t>
  </si>
  <si>
    <t>Hoàng Xuân Hiển</t>
  </si>
  <si>
    <t>4</t>
  </si>
  <si>
    <t>Trần Thị Thanh Bình</t>
  </si>
  <si>
    <t>5</t>
  </si>
  <si>
    <t>Nguyễn Văn Hướng</t>
  </si>
  <si>
    <t>6</t>
  </si>
  <si>
    <t>Nguyễn Văn Dũng</t>
  </si>
  <si>
    <t>7</t>
  </si>
  <si>
    <t>8</t>
  </si>
  <si>
    <t>II</t>
  </si>
  <si>
    <t>Các Chi cục THADS</t>
  </si>
  <si>
    <t>Chi cục THADS  Lương Sơn</t>
  </si>
  <si>
    <t>Nguyễn Thị Vân Anh</t>
  </si>
  <si>
    <t>Nguyễn Anh Thắng</t>
  </si>
  <si>
    <t>Bạch Hồng Thái</t>
  </si>
  <si>
    <t>Chu Thị Hạnh</t>
  </si>
  <si>
    <t>Chi cục THADS Kỳ Sơn</t>
  </si>
  <si>
    <t>Bùi Đức Tuân</t>
  </si>
  <si>
    <t>Nguyễn Văn Thụ</t>
  </si>
  <si>
    <t>Đinh Thị Hạnh</t>
  </si>
  <si>
    <t>Chi cục THADS Tp. Hòa Bình</t>
  </si>
  <si>
    <t>Đỗ Đức Thuận</t>
  </si>
  <si>
    <t>Nguyễn Thị Bích Thủy</t>
  </si>
  <si>
    <t>Nguyễn Khắc Tuấn</t>
  </si>
  <si>
    <t>Mai Thị Nhung</t>
  </si>
  <si>
    <t>Đinh Thị Hải</t>
  </si>
  <si>
    <t>Phạm Văn Hảo</t>
  </si>
  <si>
    <t>Vũ Thanh Thủy</t>
  </si>
  <si>
    <t>Phạm Thị Vân Anh</t>
  </si>
  <si>
    <t>Chi cục THADS Đà Bắc</t>
  </si>
  <si>
    <t>Bùi Cường Việt</t>
  </si>
  <si>
    <t>Phạm Diệu Huyền</t>
  </si>
  <si>
    <t>Chi cục THADS Tân Lạc</t>
  </si>
  <si>
    <t>Hoàng Trọng Lộc</t>
  </si>
  <si>
    <t>Phạm Hồng Dũng</t>
  </si>
  <si>
    <t>Chi cục THADS Lạc Sơn</t>
  </si>
  <si>
    <t>Bùi Đình Tiến</t>
  </si>
  <si>
    <t>Hà Văn Bình</t>
  </si>
  <si>
    <t>Bùi Khắc Bình</t>
  </si>
  <si>
    <t>Chi cục THADS Yên Thủy</t>
  </si>
  <si>
    <t>Nguyễn Ngọc Sơn</t>
  </si>
  <si>
    <t>Nguyễn Hữu Bằng</t>
  </si>
  <si>
    <t>Chi cục THADS Mai Châu</t>
  </si>
  <si>
    <t>Nguyễn Khắc Thắng</t>
  </si>
  <si>
    <t>Lò Thị Thúy</t>
  </si>
  <si>
    <t>9</t>
  </si>
  <si>
    <t>Chi cục THADS Kim Bôi</t>
  </si>
  <si>
    <t>Bùi Quang Sử</t>
  </si>
  <si>
    <t>Bùi Xuân Thảo</t>
  </si>
  <si>
    <t>Đinh Quang Tùng</t>
  </si>
  <si>
    <t>Nguyễn Thị Mai Phương</t>
  </si>
  <si>
    <t>Phạm Khánh An</t>
  </si>
  <si>
    <t>10</t>
  </si>
  <si>
    <t>Chi cục THADS Lạc Thủy</t>
  </si>
  <si>
    <t>Bùi Khắc Thái</t>
  </si>
  <si>
    <t>Bùi Khắc Đại</t>
  </si>
  <si>
    <t>Nguyễn Thanh Tú</t>
  </si>
  <si>
    <t>Nguyễn Văn Hùng</t>
  </si>
  <si>
    <t>11</t>
  </si>
  <si>
    <t>Chi cục THADS Cao Phong</t>
  </si>
  <si>
    <t>Nguyễn Văn Thắng</t>
  </si>
  <si>
    <t>Lê Trọng Thực</t>
  </si>
  <si>
    <t>Quách Đại Quân</t>
  </si>
  <si>
    <t>Nguyễn Đức Thọ</t>
  </si>
  <si>
    <t>NGƯỜI LẬP BIỂU</t>
  </si>
  <si>
    <t>(đã ký)</t>
  </si>
  <si>
    <t>Biểu số: 07/TK-THA</t>
  </si>
  <si>
    <t xml:space="preserve">   KẾT QUẢ THI HÀNH ÁN DÂN SỰ TÍNH BẰNG TIỀN</t>
  </si>
  <si>
    <t>Đơn vị  báo cáo:</t>
  </si>
  <si>
    <t>Đơn vị tính: 1.000 đồng</t>
  </si>
  <si>
    <t>Chưa có điều
 kiện hành</t>
  </si>
  <si>
    <t>Giảm thi hành án</t>
  </si>
  <si>
    <t>12</t>
  </si>
  <si>
    <t>13</t>
  </si>
  <si>
    <t>14</t>
  </si>
  <si>
    <t>15</t>
  </si>
  <si>
    <t>16</t>
  </si>
  <si>
    <t>17</t>
  </si>
  <si>
    <t>18</t>
  </si>
  <si>
    <r>
      <t xml:space="preserve">Đơn vị nhận báo cáo: </t>
    </r>
    <r>
      <rPr>
        <b/>
        <sz val="11"/>
        <rFont val="Times New Roman"/>
        <family val="1"/>
      </rPr>
      <t>Tổng cục</t>
    </r>
  </si>
  <si>
    <r>
      <t xml:space="preserve">Đơn vị nhận báo cáo: </t>
    </r>
    <r>
      <rPr>
        <b/>
        <sz val="12"/>
        <rFont val="Times New Roman"/>
        <family val="1"/>
      </rPr>
      <t>Tổng cục</t>
    </r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</si>
</sst>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US$&quot;#,##0_);\(&quot;US$&quot;#,##0\)"/>
    <numFmt numFmtId="181" formatCode="&quot;US$&quot;#,##0_);[Red]\(&quot;US$&quot;#,##0\)"/>
    <numFmt numFmtId="182" formatCode="&quot;US$&quot;#,##0.00_);\(&quot;US$&quot;#,##0.00\)"/>
    <numFmt numFmtId="183" formatCode="&quot;US$&quot;#,##0.00_);[Red]\(&quot;US$&quot;#,##0.00\)"/>
    <numFmt numFmtId="184" formatCode="0.0000E+00;&quot;宐&quot;"/>
    <numFmt numFmtId="185" formatCode="0.0000E+00;&quot;羈&quot;"/>
    <numFmt numFmtId="186" formatCode="0.000E+00;&quot;羈&quot;"/>
    <numFmt numFmtId="187" formatCode="0.00E+00;&quot;羈&quot;"/>
    <numFmt numFmtId="188" formatCode="0.0E+00;&quot;羈&quot;"/>
    <numFmt numFmtId="189" formatCode="0.00000E+00;&quot;羈&quot;"/>
    <numFmt numFmtId="190" formatCode="0.000000E+00;&quot;羈&quot;"/>
    <numFmt numFmtId="191" formatCode="0.0000000E+00;&quot;羈&quot;"/>
    <numFmt numFmtId="192" formatCode="0.00000000E+00;&quot;羈&quot;"/>
    <numFmt numFmtId="193" formatCode="_(* #,##0.0_);_(* \(#,##0.0\);_(* &quot;-&quot;??_);_(@_)"/>
    <numFmt numFmtId="194" formatCode="_(* #,##0_);_(* \(#,##0\);_(* &quot;-&quot;??_);_(@_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[$-409]h:mm:ss\ AM/PM"/>
    <numFmt numFmtId="200" formatCode="[$-409]dddd\,\ mmmm\ dd\,\ yyyy"/>
    <numFmt numFmtId="201" formatCode="&quot;VND&quot;#,##0_);\(&quot;VND&quot;#,##0\)"/>
    <numFmt numFmtId="202" formatCode="&quot;VND&quot;#,##0_);[Red]\(&quot;VND&quot;#,##0\)"/>
    <numFmt numFmtId="203" formatCode="&quot;VND&quot;#,##0.00_);\(&quot;VND&quot;#,##0.00\)"/>
    <numFmt numFmtId="204" formatCode="&quot;VND&quot;#,##0.00_);[Red]\(&quot;VND&quot;#,##0.00\)"/>
    <numFmt numFmtId="205" formatCode="_(&quot;VND&quot;* #,##0_);_(&quot;VND&quot;* \(#,##0\);_(&quot;VND&quot;* &quot;-&quot;_);_(@_)"/>
    <numFmt numFmtId="206" formatCode="_(&quot;VND&quot;* #,##0.00_);_(&quot;VND&quot;* \(#,##0.00\);_(&quot;VND&quot;* &quot;-&quot;??_);_(@_)"/>
    <numFmt numFmtId="207" formatCode="_(* #,##0.000_);_(* \(#,##0.000\);_(* &quot;-&quot;??_);_(@_)"/>
    <numFmt numFmtId="208" formatCode="#.##0"/>
    <numFmt numFmtId="209" formatCode="_(* #.##0.00_);_(* \(#.##0.00\);_(* &quot;-&quot;??_);_(@_)"/>
  </numFmts>
  <fonts count="63">
    <font>
      <sz val="12"/>
      <name val="Times New Roman"/>
      <family val="1"/>
    </font>
    <font>
      <sz val="11"/>
      <color indexed="8"/>
      <name val="Arial"/>
      <family val="2"/>
    </font>
    <font>
      <sz val="14"/>
      <color indexed="8"/>
      <name val="Times New Roman"/>
      <family val="2"/>
    </font>
    <font>
      <sz val="11"/>
      <color indexed="9"/>
      <name val="Arial"/>
      <family val="2"/>
    </font>
    <font>
      <sz val="14"/>
      <color indexed="9"/>
      <name val="Times New Roman"/>
      <family val="2"/>
    </font>
    <font>
      <sz val="11"/>
      <color indexed="20"/>
      <name val="Arial"/>
      <family val="2"/>
    </font>
    <font>
      <sz val="14"/>
      <color indexed="20"/>
      <name val="Times New Roman"/>
      <family val="2"/>
    </font>
    <font>
      <b/>
      <sz val="11"/>
      <color indexed="52"/>
      <name val="Arial"/>
      <family val="2"/>
    </font>
    <font>
      <b/>
      <sz val="14"/>
      <color indexed="52"/>
      <name val="Times New Roman"/>
      <family val="2"/>
    </font>
    <font>
      <b/>
      <sz val="11"/>
      <color indexed="9"/>
      <name val="Arial"/>
      <family val="2"/>
    </font>
    <font>
      <b/>
      <sz val="14"/>
      <color indexed="9"/>
      <name val="Times New Roman"/>
      <family val="2"/>
    </font>
    <font>
      <sz val="10"/>
      <name val="Arial"/>
      <family val="2"/>
    </font>
    <font>
      <i/>
      <sz val="11"/>
      <color indexed="23"/>
      <name val="Arial"/>
      <family val="2"/>
    </font>
    <font>
      <i/>
      <sz val="14"/>
      <color indexed="23"/>
      <name val="Times New Roman"/>
      <family val="2"/>
    </font>
    <font>
      <u val="single"/>
      <sz val="12"/>
      <color indexed="36"/>
      <name val="Times New Roman"/>
      <family val="1"/>
    </font>
    <font>
      <sz val="11"/>
      <color indexed="17"/>
      <name val="Arial"/>
      <family val="2"/>
    </font>
    <font>
      <sz val="14"/>
      <color indexed="17"/>
      <name val="Times New Roman"/>
      <family val="2"/>
    </font>
    <font>
      <b/>
      <sz val="15"/>
      <color indexed="56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Arial"/>
      <family val="2"/>
    </font>
    <font>
      <b/>
      <sz val="13"/>
      <color indexed="56"/>
      <name val="Times New Roman"/>
      <family val="2"/>
    </font>
    <font>
      <b/>
      <sz val="11"/>
      <color indexed="56"/>
      <name val="Arial"/>
      <family val="2"/>
    </font>
    <font>
      <b/>
      <sz val="11"/>
      <color indexed="56"/>
      <name val="Times New Roman"/>
      <family val="2"/>
    </font>
    <font>
      <u val="single"/>
      <sz val="12"/>
      <color indexed="12"/>
      <name val="Times New Roman"/>
      <family val="1"/>
    </font>
    <font>
      <sz val="11"/>
      <color indexed="62"/>
      <name val="Arial"/>
      <family val="2"/>
    </font>
    <font>
      <sz val="14"/>
      <color indexed="62"/>
      <name val="Times New Roman"/>
      <family val="2"/>
    </font>
    <font>
      <sz val="11"/>
      <color indexed="52"/>
      <name val="Arial"/>
      <family val="2"/>
    </font>
    <font>
      <sz val="14"/>
      <color indexed="52"/>
      <name val="Times New Roman"/>
      <family val="2"/>
    </font>
    <font>
      <sz val="11"/>
      <color indexed="60"/>
      <name val="Arial"/>
      <family val="2"/>
    </font>
    <font>
      <sz val="14"/>
      <color indexed="60"/>
      <name val="Times New Roman"/>
      <family val="2"/>
    </font>
    <font>
      <sz val="10"/>
      <name val="arial"/>
      <family val="2"/>
    </font>
    <font>
      <b/>
      <sz val="11"/>
      <color indexed="63"/>
      <name val="Arial"/>
      <family val="2"/>
    </font>
    <font>
      <b/>
      <sz val="14"/>
      <color indexed="63"/>
      <name val="Times New Roman"/>
      <family val="2"/>
    </font>
    <font>
      <b/>
      <sz val="18"/>
      <color indexed="56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b/>
      <sz val="14"/>
      <color indexed="8"/>
      <name val="Times New Roman"/>
      <family val="2"/>
    </font>
    <font>
      <sz val="11"/>
      <color indexed="10"/>
      <name val="Arial"/>
      <family val="2"/>
    </font>
    <font>
      <sz val="14"/>
      <color indexed="10"/>
      <name val="Times New Roman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i/>
      <sz val="13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1"/>
      <name val=".VnTime"/>
      <family val="2"/>
    </font>
    <font>
      <b/>
      <sz val="14"/>
      <name val="Times New Roman"/>
      <family val="1"/>
    </font>
    <font>
      <b/>
      <sz val="11"/>
      <name val=".VnTime"/>
      <family val="2"/>
    </font>
    <font>
      <b/>
      <sz val="12"/>
      <name val="Times New Roman"/>
      <family val="1"/>
    </font>
    <font>
      <sz val="13"/>
      <name val="Times New Roman"/>
      <family val="1"/>
    </font>
    <font>
      <i/>
      <sz val="12"/>
      <name val="Times New Roman"/>
      <family val="1"/>
    </font>
    <font>
      <b/>
      <i/>
      <sz val="10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.VnTime"/>
      <family val="2"/>
    </font>
    <font>
      <b/>
      <sz val="12"/>
      <name val=".VnTime"/>
      <family val="2"/>
    </font>
    <font>
      <sz val="12"/>
      <color indexed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5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1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3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3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3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3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3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3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31" fillId="20" borderId="8" applyNumberFormat="0" applyAlignment="0" applyProtection="0"/>
    <xf numFmtId="0" fontId="32" fillId="20" borderId="8" applyNumberFormat="0" applyAlignment="0" applyProtection="0"/>
    <xf numFmtId="0" fontId="32" fillId="20" borderId="8" applyNumberForma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49" fontId="40" fillId="0" borderId="0" xfId="0" applyNumberFormat="1" applyFont="1" applyFill="1" applyAlignment="1">
      <alignment/>
    </xf>
    <xf numFmtId="49" fontId="40" fillId="0" borderId="0" xfId="0" applyNumberFormat="1" applyFont="1" applyFill="1" applyAlignment="1">
      <alignment/>
    </xf>
    <xf numFmtId="49" fontId="40" fillId="0" borderId="0" xfId="0" applyNumberFormat="1" applyFont="1" applyFill="1" applyBorder="1" applyAlignment="1">
      <alignment/>
    </xf>
    <xf numFmtId="49" fontId="44" fillId="0" borderId="0" xfId="0" applyNumberFormat="1" applyFont="1" applyFill="1" applyAlignment="1">
      <alignment/>
    </xf>
    <xf numFmtId="49" fontId="40" fillId="0" borderId="0" xfId="0" applyNumberFormat="1" applyFont="1" applyFill="1" applyAlignment="1">
      <alignment horizontal="center"/>
    </xf>
    <xf numFmtId="49" fontId="42" fillId="0" borderId="0" xfId="0" applyNumberFormat="1" applyFont="1" applyFill="1" applyAlignment="1">
      <alignment/>
    </xf>
    <xf numFmtId="49" fontId="44" fillId="0" borderId="0" xfId="0" applyNumberFormat="1" applyFont="1" applyFill="1" applyBorder="1" applyAlignment="1">
      <alignment horizontal="center"/>
    </xf>
    <xf numFmtId="49" fontId="44" fillId="0" borderId="0" xfId="0" applyNumberFormat="1" applyFont="1" applyFill="1" applyBorder="1" applyAlignment="1">
      <alignment/>
    </xf>
    <xf numFmtId="49" fontId="40" fillId="0" borderId="10" xfId="0" applyNumberFormat="1" applyFont="1" applyFill="1" applyBorder="1" applyAlignment="1" applyProtection="1">
      <alignment horizontal="center" vertical="center" wrapText="1"/>
      <protection/>
    </xf>
    <xf numFmtId="49" fontId="40" fillId="0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 applyProtection="1">
      <alignment horizontal="center" vertical="center"/>
      <protection/>
    </xf>
    <xf numFmtId="3" fontId="42" fillId="0" borderId="10" xfId="135" applyNumberFormat="1" applyFont="1" applyFill="1" applyBorder="1" applyAlignment="1" applyProtection="1">
      <alignment horizontal="center" vertical="center"/>
      <protection/>
    </xf>
    <xf numFmtId="10" fontId="40" fillId="0" borderId="10" xfId="131" applyNumberFormat="1" applyFont="1" applyFill="1" applyBorder="1" applyAlignment="1">
      <alignment horizontal="right" vertical="center"/>
      <protection/>
    </xf>
    <xf numFmtId="49" fontId="46" fillId="0" borderId="10" xfId="0" applyNumberFormat="1" applyFont="1" applyFill="1" applyBorder="1" applyAlignment="1" applyProtection="1">
      <alignment horizontal="center" vertical="center"/>
      <protection/>
    </xf>
    <xf numFmtId="49" fontId="42" fillId="0" borderId="10" xfId="0" applyNumberFormat="1" applyFont="1" applyFill="1" applyBorder="1" applyAlignment="1" applyProtection="1">
      <alignment vertical="center"/>
      <protection/>
    </xf>
    <xf numFmtId="10" fontId="42" fillId="0" borderId="10" xfId="131" applyNumberFormat="1" applyFont="1" applyFill="1" applyBorder="1" applyAlignment="1">
      <alignment horizontal="right" vertical="center"/>
      <protection/>
    </xf>
    <xf numFmtId="49" fontId="47" fillId="0" borderId="10" xfId="0" applyNumberFormat="1" applyFont="1" applyFill="1" applyBorder="1" applyAlignment="1" applyProtection="1">
      <alignment horizontal="center" vertical="center"/>
      <protection/>
    </xf>
    <xf numFmtId="49" fontId="40" fillId="0" borderId="10" xfId="135" applyNumberFormat="1" applyFont="1" applyFill="1" applyBorder="1" applyAlignment="1">
      <alignment vertical="center"/>
      <protection/>
    </xf>
    <xf numFmtId="3" fontId="40" fillId="0" borderId="10" xfId="135" applyNumberFormat="1" applyFont="1" applyFill="1" applyBorder="1" applyAlignment="1" applyProtection="1">
      <alignment horizontal="center" vertical="center"/>
      <protection/>
    </xf>
    <xf numFmtId="49" fontId="40" fillId="24" borderId="0" xfId="0" applyNumberFormat="1" applyFont="1" applyFill="1" applyAlignment="1">
      <alignment/>
    </xf>
    <xf numFmtId="49" fontId="42" fillId="0" borderId="10" xfId="135" applyNumberFormat="1" applyFont="1" applyFill="1" applyBorder="1" applyAlignment="1">
      <alignment vertical="center" wrapText="1"/>
      <protection/>
    </xf>
    <xf numFmtId="49" fontId="40" fillId="24" borderId="10" xfId="0" applyNumberFormat="1" applyFont="1" applyFill="1" applyBorder="1" applyAlignment="1" applyProtection="1">
      <alignment vertical="center"/>
      <protection/>
    </xf>
    <xf numFmtId="49" fontId="47" fillId="24" borderId="10" xfId="0" applyNumberFormat="1" applyFont="1" applyFill="1" applyBorder="1" applyAlignment="1" applyProtection="1">
      <alignment vertical="center"/>
      <protection/>
    </xf>
    <xf numFmtId="49" fontId="42" fillId="0" borderId="10" xfId="135" applyNumberFormat="1" applyFont="1" applyFill="1" applyBorder="1" applyAlignment="1">
      <alignment horizontal="left" vertical="center" wrapText="1"/>
      <protection/>
    </xf>
    <xf numFmtId="49" fontId="42" fillId="0" borderId="10" xfId="135" applyNumberFormat="1" applyFont="1" applyFill="1" applyBorder="1" applyAlignment="1">
      <alignment horizontal="left" vertical="center"/>
      <protection/>
    </xf>
    <xf numFmtId="49" fontId="42" fillId="0" borderId="10" xfId="135" applyNumberFormat="1" applyFont="1" applyFill="1" applyBorder="1" applyAlignment="1">
      <alignment vertical="center"/>
      <protection/>
    </xf>
    <xf numFmtId="3" fontId="40" fillId="0" borderId="10" xfId="0" applyNumberFormat="1" applyFont="1" applyFill="1" applyBorder="1" applyAlignment="1" applyProtection="1">
      <alignment vertical="center"/>
      <protection hidden="1"/>
    </xf>
    <xf numFmtId="0" fontId="49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/>
    </xf>
    <xf numFmtId="0" fontId="51" fillId="0" borderId="0" xfId="0" applyNumberFormat="1" applyFont="1" applyFill="1" applyBorder="1" applyAlignment="1">
      <alignment/>
    </xf>
    <xf numFmtId="0" fontId="51" fillId="0" borderId="0" xfId="0" applyNumberFormat="1" applyFont="1" applyFill="1" applyBorder="1" applyAlignment="1">
      <alignment horizontal="center" wrapText="1"/>
    </xf>
    <xf numFmtId="49" fontId="52" fillId="0" borderId="0" xfId="0" applyNumberFormat="1" applyFont="1" applyFill="1" applyBorder="1" applyAlignment="1">
      <alignment/>
    </xf>
    <xf numFmtId="0" fontId="49" fillId="0" borderId="0" xfId="0" applyNumberFormat="1" applyFont="1" applyFill="1" applyAlignment="1">
      <alignment/>
    </xf>
    <xf numFmtId="0" fontId="49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51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9" fillId="0" borderId="0" xfId="0" applyNumberFormat="1" applyFont="1" applyFill="1" applyAlignment="1">
      <alignment wrapText="1"/>
    </xf>
    <xf numFmtId="49" fontId="49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/>
    </xf>
    <xf numFmtId="49" fontId="54" fillId="0" borderId="0" xfId="0" applyNumberFormat="1" applyFont="1" applyFill="1" applyAlignment="1">
      <alignment/>
    </xf>
    <xf numFmtId="49" fontId="55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53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57" fillId="0" borderId="10" xfId="0" applyNumberFormat="1" applyFont="1" applyFill="1" applyBorder="1" applyAlignment="1" applyProtection="1">
      <alignment horizontal="center" vertical="center"/>
      <protection/>
    </xf>
    <xf numFmtId="3" fontId="46" fillId="0" borderId="10" xfId="135" applyNumberFormat="1" applyFont="1" applyFill="1" applyBorder="1" applyAlignment="1" applyProtection="1">
      <alignment horizontal="center" vertical="center"/>
      <protection/>
    </xf>
    <xf numFmtId="10" fontId="58" fillId="0" borderId="10" xfId="131" applyNumberFormat="1" applyFont="1" applyFill="1" applyBorder="1" applyAlignment="1">
      <alignment horizontal="right" vertical="center"/>
      <protection/>
    </xf>
    <xf numFmtId="3" fontId="47" fillId="0" borderId="10" xfId="135" applyNumberFormat="1" applyFont="1" applyFill="1" applyBorder="1" applyAlignment="1" applyProtection="1">
      <alignment horizontal="center" vertical="center"/>
      <protection/>
    </xf>
    <xf numFmtId="10" fontId="59" fillId="0" borderId="10" xfId="131" applyNumberFormat="1" applyFont="1" applyFill="1" applyBorder="1" applyAlignment="1">
      <alignment horizontal="right" vertical="center"/>
      <protection/>
    </xf>
    <xf numFmtId="49" fontId="40" fillId="0" borderId="10" xfId="0" applyNumberFormat="1" applyFont="1" applyFill="1" applyBorder="1" applyAlignment="1" applyProtection="1">
      <alignment vertical="center"/>
      <protection/>
    </xf>
    <xf numFmtId="0" fontId="47" fillId="0" borderId="0" xfId="135" applyNumberFormat="1" applyFont="1" applyFill="1" applyBorder="1" applyAlignment="1" applyProtection="1">
      <alignment horizontal="center" vertical="center"/>
      <protection/>
    </xf>
    <xf numFmtId="49" fontId="60" fillId="0" borderId="0" xfId="0" applyNumberFormat="1" applyFont="1" applyFill="1" applyBorder="1" applyAlignment="1">
      <alignment/>
    </xf>
    <xf numFmtId="49" fontId="61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62" fillId="0" borderId="0" xfId="0" applyNumberFormat="1" applyFont="1" applyFill="1" applyAlignment="1">
      <alignment/>
    </xf>
    <xf numFmtId="0" fontId="42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0" fillId="0" borderId="0" xfId="0" applyNumberFormat="1" applyFont="1" applyFill="1" applyAlignment="1">
      <alignment wrapText="1"/>
    </xf>
    <xf numFmtId="0" fontId="51" fillId="0" borderId="0" xfId="0" applyNumberFormat="1" applyFont="1" applyFill="1" applyAlignment="1">
      <alignment horizontal="center"/>
    </xf>
    <xf numFmtId="0" fontId="49" fillId="0" borderId="0" xfId="0" applyNumberFormat="1" applyFont="1" applyFill="1" applyAlignment="1">
      <alignment horizontal="center"/>
    </xf>
    <xf numFmtId="0" fontId="49" fillId="0" borderId="0" xfId="0" applyNumberFormat="1" applyFont="1" applyFill="1" applyAlignment="1">
      <alignment horizontal="left"/>
    </xf>
    <xf numFmtId="0" fontId="49" fillId="0" borderId="0" xfId="0" applyNumberFormat="1" applyFont="1" applyFill="1" applyAlignment="1">
      <alignment horizontal="center" wrapText="1"/>
    </xf>
    <xf numFmtId="0" fontId="4" fillId="0" borderId="0" xfId="0" applyNumberFormat="1" applyFont="1" applyFill="1" applyAlignment="1">
      <alignment horizontal="center"/>
    </xf>
    <xf numFmtId="49" fontId="45" fillId="0" borderId="10" xfId="0" applyNumberFormat="1" applyFont="1" applyFill="1" applyBorder="1" applyAlignment="1" applyProtection="1">
      <alignment horizontal="center" vertical="center" wrapText="1"/>
      <protection/>
    </xf>
    <xf numFmtId="0" fontId="51" fillId="0" borderId="0" xfId="0" applyNumberFormat="1" applyFont="1" applyFill="1" applyBorder="1" applyAlignment="1">
      <alignment horizontal="center" wrapText="1"/>
    </xf>
    <xf numFmtId="49" fontId="42" fillId="0" borderId="10" xfId="0" applyNumberFormat="1" applyFont="1" applyFill="1" applyBorder="1" applyAlignment="1" applyProtection="1">
      <alignment horizontal="center" vertical="center" wrapText="1"/>
      <protection/>
    </xf>
    <xf numFmtId="0" fontId="48" fillId="0" borderId="0" xfId="0" applyNumberFormat="1" applyFont="1" applyFill="1" applyBorder="1" applyAlignment="1">
      <alignment horizontal="center" wrapText="1"/>
    </xf>
    <xf numFmtId="49" fontId="42" fillId="0" borderId="0" xfId="0" applyNumberFormat="1" applyFont="1" applyFill="1" applyBorder="1" applyAlignment="1">
      <alignment horizontal="left" wrapText="1"/>
    </xf>
    <xf numFmtId="0" fontId="42" fillId="0" borderId="10" xfId="0" applyNumberFormat="1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49" fontId="40" fillId="0" borderId="10" xfId="0" applyNumberFormat="1" applyFont="1" applyFill="1" applyBorder="1" applyAlignment="1" applyProtection="1">
      <alignment horizontal="center" vertical="center" wrapText="1"/>
      <protection/>
    </xf>
    <xf numFmtId="0" fontId="51" fillId="0" borderId="0" xfId="0" applyNumberFormat="1" applyFont="1" applyFill="1" applyBorder="1" applyAlignment="1">
      <alignment horizontal="center" vertical="center"/>
    </xf>
    <xf numFmtId="0" fontId="49" fillId="0" borderId="0" xfId="0" applyNumberFormat="1" applyFont="1" applyFill="1" applyBorder="1" applyAlignment="1">
      <alignment horizontal="center" vertical="center"/>
    </xf>
    <xf numFmtId="49" fontId="41" fillId="0" borderId="0" xfId="0" applyNumberFormat="1" applyFont="1" applyFill="1" applyAlignment="1">
      <alignment horizontal="center"/>
    </xf>
    <xf numFmtId="49" fontId="41" fillId="0" borderId="0" xfId="0" applyNumberFormat="1" applyFont="1" applyFill="1" applyAlignment="1">
      <alignment horizontal="center" wrapText="1"/>
    </xf>
    <xf numFmtId="0" fontId="43" fillId="0" borderId="0" xfId="0" applyNumberFormat="1" applyFont="1" applyFill="1" applyAlignment="1">
      <alignment horizontal="center"/>
    </xf>
    <xf numFmtId="1" fontId="42" fillId="0" borderId="10" xfId="0" applyNumberFormat="1" applyFont="1" applyFill="1" applyBorder="1" applyAlignment="1">
      <alignment horizontal="center" vertical="center"/>
    </xf>
    <xf numFmtId="49" fontId="40" fillId="0" borderId="0" xfId="0" applyNumberFormat="1" applyFont="1" applyFill="1" applyAlignment="1">
      <alignment horizontal="left"/>
    </xf>
    <xf numFmtId="0" fontId="42" fillId="0" borderId="0" xfId="0" applyNumberFormat="1" applyFont="1" applyFill="1" applyBorder="1" applyAlignment="1">
      <alignment horizontal="left" wrapText="1"/>
    </xf>
    <xf numFmtId="49" fontId="5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Alignment="1">
      <alignment horizontal="left"/>
    </xf>
    <xf numFmtId="0" fontId="53" fillId="0" borderId="0" xfId="0" applyNumberFormat="1" applyFont="1" applyFill="1" applyBorder="1" applyAlignment="1">
      <alignment horizontal="left" wrapText="1"/>
    </xf>
    <xf numFmtId="49" fontId="53" fillId="0" borderId="0" xfId="0" applyNumberFormat="1" applyFont="1" applyFill="1" applyBorder="1" applyAlignment="1">
      <alignment horizontal="left" wrapText="1"/>
    </xf>
    <xf numFmtId="0" fontId="62" fillId="0" borderId="0" xfId="0" applyNumberFormat="1" applyFont="1" applyFill="1" applyAlignment="1">
      <alignment horizontal="center"/>
    </xf>
    <xf numFmtId="49" fontId="53" fillId="0" borderId="10" xfId="0" applyNumberFormat="1" applyFont="1" applyFill="1" applyBorder="1" applyAlignment="1" applyProtection="1">
      <alignment horizontal="center" vertical="center" wrapText="1"/>
      <protection/>
    </xf>
    <xf numFmtId="49" fontId="56" fillId="0" borderId="10" xfId="0" applyNumberFormat="1" applyFont="1" applyFill="1" applyBorder="1" applyAlignment="1" applyProtection="1">
      <alignment horizontal="center" vertical="center" wrapText="1"/>
      <protection/>
    </xf>
    <xf numFmtId="49" fontId="51" fillId="0" borderId="0" xfId="0" applyNumberFormat="1" applyFont="1" applyFill="1" applyAlignment="1">
      <alignment horizontal="center"/>
    </xf>
    <xf numFmtId="49" fontId="51" fillId="0" borderId="0" xfId="0" applyNumberFormat="1" applyFont="1" applyFill="1" applyBorder="1" applyAlignment="1">
      <alignment horizontal="center"/>
    </xf>
    <xf numFmtId="0" fontId="40" fillId="0" borderId="0" xfId="0" applyNumberFormat="1" applyFont="1" applyFill="1" applyAlignment="1">
      <alignment horizontal="left"/>
    </xf>
  </cellXfs>
  <cellStyles count="141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alculation" xfId="90"/>
    <cellStyle name="Calculation 2" xfId="91"/>
    <cellStyle name="Calculation 3" xfId="92"/>
    <cellStyle name="Check Cell" xfId="93"/>
    <cellStyle name="Check Cell 2" xfId="94"/>
    <cellStyle name="Check Cell 3" xfId="95"/>
    <cellStyle name="Comma" xfId="96"/>
    <cellStyle name="Comma [0]" xfId="97"/>
    <cellStyle name="Comma 2" xfId="98"/>
    <cellStyle name="Currency" xfId="99"/>
    <cellStyle name="Currency [0]" xfId="100"/>
    <cellStyle name="Explanatory Text" xfId="101"/>
    <cellStyle name="Explanatory Text 2" xfId="102"/>
    <cellStyle name="Explanatory Text 3" xfId="103"/>
    <cellStyle name="Followed Hyperlink" xfId="104"/>
    <cellStyle name="Good" xfId="105"/>
    <cellStyle name="Good 2" xfId="106"/>
    <cellStyle name="Good 3" xfId="107"/>
    <cellStyle name="Heading 1" xfId="108"/>
    <cellStyle name="Heading 1 2" xfId="109"/>
    <cellStyle name="Heading 1 3" xfId="110"/>
    <cellStyle name="Heading 2" xfId="111"/>
    <cellStyle name="Heading 2 2" xfId="112"/>
    <cellStyle name="Heading 2 3" xfId="113"/>
    <cellStyle name="Heading 3" xfId="114"/>
    <cellStyle name="Heading 3 2" xfId="115"/>
    <cellStyle name="Heading 3 3" xfId="116"/>
    <cellStyle name="Heading 4" xfId="117"/>
    <cellStyle name="Heading 4 2" xfId="118"/>
    <cellStyle name="Heading 4 3" xfId="119"/>
    <cellStyle name="Hyperlink" xfId="120"/>
    <cellStyle name="Input" xfId="121"/>
    <cellStyle name="Input 2" xfId="122"/>
    <cellStyle name="Input 3" xfId="123"/>
    <cellStyle name="Linked Cell" xfId="124"/>
    <cellStyle name="Linked Cell 2" xfId="125"/>
    <cellStyle name="Linked Cell 3" xfId="126"/>
    <cellStyle name="Neutral" xfId="127"/>
    <cellStyle name="Neutral 2" xfId="128"/>
    <cellStyle name="Neutral 3" xfId="129"/>
    <cellStyle name="Normal 2" xfId="130"/>
    <cellStyle name="Normal 2 2" xfId="131"/>
    <cellStyle name="Normal 3" xfId="132"/>
    <cellStyle name="Normal 4" xfId="133"/>
    <cellStyle name="Normal 5" xfId="134"/>
    <cellStyle name="Normal_1. (Goc) THONG KE TT01 Toàn tỉnh Hoa Binh 6 tháng 2013" xfId="135"/>
    <cellStyle name="Note" xfId="136"/>
    <cellStyle name="Note 2" xfId="137"/>
    <cellStyle name="Note 3" xfId="138"/>
    <cellStyle name="Output" xfId="139"/>
    <cellStyle name="Output 2" xfId="140"/>
    <cellStyle name="Output 3" xfId="141"/>
    <cellStyle name="Percent" xfId="142"/>
    <cellStyle name="Percent 2" xfId="143"/>
    <cellStyle name="Percent 2 2" xfId="144"/>
    <cellStyle name="Percent 3" xfId="145"/>
    <cellStyle name="Title" xfId="146"/>
    <cellStyle name="Title 2" xfId="147"/>
    <cellStyle name="Title 3" xfId="148"/>
    <cellStyle name="Total" xfId="149"/>
    <cellStyle name="Total 2" xfId="150"/>
    <cellStyle name="Total 3" xfId="151"/>
    <cellStyle name="Warning Text" xfId="152"/>
    <cellStyle name="Warning Text 2" xfId="153"/>
    <cellStyle name="Warning Text 3" xfId="1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</xdr:row>
      <xdr:rowOff>0</xdr:rowOff>
    </xdr:from>
    <xdr:ext cx="85725" cy="247650"/>
    <xdr:sp fLocksText="0">
      <xdr:nvSpPr>
        <xdr:cNvPr id="1" name="Text Box 1"/>
        <xdr:cNvSpPr txBox="1">
          <a:spLocks noChangeArrowheads="1"/>
        </xdr:cNvSpPr>
      </xdr:nvSpPr>
      <xdr:spPr>
        <a:xfrm>
          <a:off x="2190750" y="2571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247650"/>
    <xdr:sp fLocksText="0">
      <xdr:nvSpPr>
        <xdr:cNvPr id="2" name="Text Box 1"/>
        <xdr:cNvSpPr txBox="1">
          <a:spLocks noChangeArrowheads="1"/>
        </xdr:cNvSpPr>
      </xdr:nvSpPr>
      <xdr:spPr>
        <a:xfrm>
          <a:off x="2190750" y="2571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</xdr:row>
      <xdr:rowOff>0</xdr:rowOff>
    </xdr:from>
    <xdr:ext cx="85725" cy="247650"/>
    <xdr:sp fLocksText="0">
      <xdr:nvSpPr>
        <xdr:cNvPr id="1" name="Text Box 1"/>
        <xdr:cNvSpPr txBox="1">
          <a:spLocks noChangeArrowheads="1"/>
        </xdr:cNvSpPr>
      </xdr:nvSpPr>
      <xdr:spPr>
        <a:xfrm>
          <a:off x="2085975" y="2571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247650"/>
    <xdr:sp fLocksText="0">
      <xdr:nvSpPr>
        <xdr:cNvPr id="2" name="Text Box 1"/>
        <xdr:cNvSpPr txBox="1">
          <a:spLocks noChangeArrowheads="1"/>
        </xdr:cNvSpPr>
      </xdr:nvSpPr>
      <xdr:spPr>
        <a:xfrm>
          <a:off x="2085975" y="2571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AO%20CAO\NAM%202015\BC%20THONG%20KE%202015\THONG%20KE%202015%20DI\12%20THANG%202015\BCTK%2012%20THANG%202015%20LUU\NAM%202014\BC%20TONG%20HOP\BC%20TONG%20HOP%20DI\gui%20huyen\trien%20khai%20bao%20cao%20quoc%20hoi\Bi&#7875;u%20m&#7851;u%20Ph&#7909;%20l&#7909;c%20v&#7873;%20vi&#7879;cTHA%20li&#234;n%20quan%20&#273;&#7871;n%20t&#237;n%20d&#7909;ng%20ng&#226;n%20h&#224;n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AO%20CAO\NAM%202015\BC%20THONG%20KE%202015\THONG%20KE%202015%20DI\12%20THANG%202015\BCTK%2012%20THANG%202015%20LUU\nsn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AO%20CAO\NAM%202018\BC%20THONG%20KE%2008%20NAM%202018\GUI%20TRUNG%20TAM%20DU%20LIEU\bctk%203%20thang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nhsach"/>
      <sheetName val="Nguyen_nhan"/>
      <sheetName val="TCTD"/>
      <sheetName val="TK_theonguyennhan"/>
      <sheetName val="TK_theoTCTD"/>
    </sheetNames>
    <sheetDataSet>
      <sheetData sheetId="1">
        <row r="3">
          <cell r="B3" t="str">
            <v>1.Hoãn thi hành án</v>
          </cell>
        </row>
        <row r="4">
          <cell r="B4" t="str">
            <v>2.Tạm đình chỉ thi hành án</v>
          </cell>
        </row>
        <row r="5">
          <cell r="B5" t="str">
            <v>3.Đang áp dụng biện pháp bảo đảm</v>
          </cell>
        </row>
        <row r="6">
          <cell r="B6" t="str">
            <v>4.Bản án tuyên không rõ (đề nghị Tòa án giải thích)</v>
          </cell>
        </row>
        <row r="7">
          <cell r="B7" t="str">
            <v>5.Có nhiều quan điểm khác nhau về việc xử lý tài sản thi hành án</v>
          </cell>
        </row>
        <row r="8">
          <cell r="B8" t="str">
            <v>6.Tài sản kê biên chưa bán được (đang thẩm định giá, đang thông báo, giảm giá tài sản nhiều lần)</v>
          </cell>
        </row>
        <row r="9">
          <cell r="B9" t="str">
            <v>7.Đang chia tài sản chung</v>
          </cell>
        </row>
        <row r="10">
          <cell r="B10" t="str">
            <v>8.Trị giá tài sản quá lớn so với số tiền phải thi hành</v>
          </cell>
        </row>
        <row r="11">
          <cell r="B11" t="str">
            <v>9.Đang trong thời hạn tự nguyện thi hành án</v>
          </cell>
        </row>
        <row r="12">
          <cell r="B12" t="str">
            <v>10.Đang xác minh tài sản thi hành án</v>
          </cell>
        </row>
        <row r="13">
          <cell r="B13" t="str">
            <v>11.Người nước ngoài hiện đang không có mặt tại Việt Nam</v>
          </cell>
        </row>
        <row r="14">
          <cell r="B14" t="str">
            <v>12.Tài sản có tranh chấp (đang khởi kiện)</v>
          </cell>
        </row>
        <row r="15">
          <cell r="B15" t="str">
            <v>13.Các bên thỏa thuận ấn định thời gian trả tiền, xin tự bán tài sản</v>
          </cell>
        </row>
        <row r="16">
          <cell r="B16" t="str">
            <v>14.Lý do khác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K so viec thu cho NSNN"/>
      <sheetName val="TK ban dau gia khong thanh"/>
      <sheetName val="phat tu"/>
      <sheetName val="Sheet1"/>
      <sheetName val="Sheet2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a  mau an tuyen khong ro 9"/>
      <sheetName val="Mãu BC mien giam 8"/>
      <sheetName val="Mau an tuyen khong ro 9"/>
      <sheetName val="Mau cuong che 10"/>
      <sheetName val="Co cau bien che Mau 13"/>
      <sheetName val="Báo cáo chất lượng CB Mẫu 14"/>
      <sheetName val="Mau giam sat  15"/>
      <sheetName val="Mãu báo cáo Kiểm sát 16"/>
      <sheetName val="Bao cao khang nghi 17"/>
      <sheetName val="Bao cao ve Boi thuong NN 18"/>
      <sheetName val="bieu lay so lieu bc viet"/>
      <sheetName val="Thong tin"/>
      <sheetName val="01"/>
      <sheetName val="PT 01"/>
      <sheetName val="02"/>
      <sheetName val="PT02"/>
      <sheetName val="03"/>
      <sheetName val="PT03"/>
      <sheetName val="04"/>
      <sheetName val="PT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</sheetNames>
    <sheetDataSet>
      <sheetData sheetId="11">
        <row r="3">
          <cell r="B3" t="str">
            <v>3 tháng / năm 2018</v>
          </cell>
        </row>
        <row r="5">
          <cell r="B5" t="str">
            <v>Nguyễn Thị Mai</v>
          </cell>
        </row>
        <row r="6">
          <cell r="B6" t="str">
            <v>Hồ Ngọc Dinh</v>
          </cell>
        </row>
        <row r="7">
          <cell r="B7" t="str">
            <v>CỤC TRƯỞNG</v>
          </cell>
        </row>
        <row r="8">
          <cell r="B8" t="str">
            <v>Hòa Bình, ngày 3 tháng 01 năm 2018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9"/>
  </sheetPr>
  <dimension ref="A1:S86"/>
  <sheetViews>
    <sheetView showZeros="0" tabSelected="1" view="pageBreakPreview" zoomScaleSheetLayoutView="100" zoomScalePageLayoutView="0" workbookViewId="0" topLeftCell="A1">
      <selection activeCell="B33" sqref="B33:B40"/>
    </sheetView>
  </sheetViews>
  <sheetFormatPr defaultColWidth="9.00390625" defaultRowHeight="15.75"/>
  <cols>
    <col min="1" max="1" width="3.50390625" style="2" customWidth="1"/>
    <col min="2" max="2" width="25.25390625" style="2" customWidth="1"/>
    <col min="3" max="3" width="9.625" style="2" customWidth="1"/>
    <col min="4" max="5" width="7.375" style="2" customWidth="1"/>
    <col min="6" max="6" width="6.50390625" style="2" customWidth="1"/>
    <col min="7" max="7" width="5.25390625" style="2" customWidth="1"/>
    <col min="8" max="8" width="8.875" style="2" customWidth="1"/>
    <col min="9" max="9" width="7.875" style="2" customWidth="1"/>
    <col min="10" max="11" width="6.25390625" style="2" customWidth="1"/>
    <col min="12" max="12" width="5.75390625" style="2" customWidth="1"/>
    <col min="13" max="14" width="5.875" style="2" customWidth="1"/>
    <col min="15" max="15" width="6.125" style="2" customWidth="1"/>
    <col min="16" max="16" width="5.25390625" style="2" customWidth="1"/>
    <col min="17" max="17" width="7.50390625" style="2" customWidth="1"/>
    <col min="18" max="18" width="8.75390625" style="2" customWidth="1"/>
    <col min="19" max="19" width="7.625" style="2" customWidth="1"/>
    <col min="20" max="16384" width="9.00390625" style="2" customWidth="1"/>
  </cols>
  <sheetData>
    <row r="1" spans="1:19" ht="20.25" customHeight="1">
      <c r="A1" s="1" t="s">
        <v>0</v>
      </c>
      <c r="B1" s="1"/>
      <c r="C1" s="1"/>
      <c r="E1" s="78" t="s">
        <v>1</v>
      </c>
      <c r="F1" s="78"/>
      <c r="G1" s="78"/>
      <c r="H1" s="78"/>
      <c r="I1" s="78"/>
      <c r="J1" s="78"/>
      <c r="K1" s="78"/>
      <c r="L1" s="78"/>
      <c r="M1" s="78"/>
      <c r="N1" s="78"/>
      <c r="O1" s="78"/>
      <c r="P1" s="3" t="s">
        <v>2</v>
      </c>
      <c r="Q1" s="3"/>
      <c r="R1" s="3"/>
      <c r="S1" s="3"/>
    </row>
    <row r="2" spans="1:19" ht="17.25" customHeight="1">
      <c r="A2" s="82" t="s">
        <v>3</v>
      </c>
      <c r="B2" s="82"/>
      <c r="C2" s="82"/>
      <c r="D2" s="82"/>
      <c r="E2" s="79" t="s">
        <v>4</v>
      </c>
      <c r="F2" s="79"/>
      <c r="G2" s="79"/>
      <c r="H2" s="79"/>
      <c r="I2" s="79"/>
      <c r="J2" s="79"/>
      <c r="K2" s="79"/>
      <c r="L2" s="79"/>
      <c r="M2" s="79"/>
      <c r="N2" s="79"/>
      <c r="O2" s="79"/>
      <c r="P2" s="83" t="s">
        <v>5</v>
      </c>
      <c r="Q2" s="83"/>
      <c r="R2" s="83"/>
      <c r="S2" s="83"/>
    </row>
    <row r="3" spans="1:19" ht="19.5" customHeight="1">
      <c r="A3" s="82" t="s">
        <v>6</v>
      </c>
      <c r="B3" s="82"/>
      <c r="C3" s="82"/>
      <c r="D3" s="82"/>
      <c r="E3" s="80" t="str">
        <f>'[3]Thong tin'!B3</f>
        <v>3 tháng / năm 2018</v>
      </c>
      <c r="F3" s="80"/>
      <c r="G3" s="80"/>
      <c r="H3" s="80"/>
      <c r="I3" s="80"/>
      <c r="J3" s="80"/>
      <c r="K3" s="80"/>
      <c r="L3" s="80"/>
      <c r="M3" s="80"/>
      <c r="N3" s="80"/>
      <c r="O3" s="80"/>
      <c r="P3" s="3" t="s">
        <v>119</v>
      </c>
      <c r="Q3" s="1"/>
      <c r="R3" s="3"/>
      <c r="S3" s="3"/>
    </row>
    <row r="4" spans="1:19" ht="14.25" customHeight="1">
      <c r="A4" s="4" t="s">
        <v>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5"/>
      <c r="O4" s="5"/>
      <c r="P4" s="72" t="s">
        <v>8</v>
      </c>
      <c r="Q4" s="72"/>
      <c r="R4" s="72"/>
      <c r="S4" s="72"/>
    </row>
    <row r="5" spans="2:19" ht="21.75" customHeight="1">
      <c r="B5" s="6"/>
      <c r="C5" s="6"/>
      <c r="Q5" s="7" t="s">
        <v>9</v>
      </c>
      <c r="R5" s="8"/>
      <c r="S5" s="8"/>
    </row>
    <row r="6" spans="1:19" ht="19.5" customHeight="1">
      <c r="A6" s="73" t="s">
        <v>10</v>
      </c>
      <c r="B6" s="73"/>
      <c r="C6" s="70" t="s">
        <v>11</v>
      </c>
      <c r="D6" s="70"/>
      <c r="E6" s="70"/>
      <c r="F6" s="74" t="s">
        <v>12</v>
      </c>
      <c r="G6" s="74" t="s">
        <v>13</v>
      </c>
      <c r="H6" s="81" t="s">
        <v>14</v>
      </c>
      <c r="I6" s="81"/>
      <c r="J6" s="81"/>
      <c r="K6" s="81"/>
      <c r="L6" s="81"/>
      <c r="M6" s="81"/>
      <c r="N6" s="81"/>
      <c r="O6" s="81"/>
      <c r="P6" s="81"/>
      <c r="Q6" s="81"/>
      <c r="R6" s="70" t="s">
        <v>15</v>
      </c>
      <c r="S6" s="70" t="s">
        <v>16</v>
      </c>
    </row>
    <row r="7" spans="1:19" s="3" customFormat="1" ht="27" customHeight="1">
      <c r="A7" s="73"/>
      <c r="B7" s="73"/>
      <c r="C7" s="70" t="s">
        <v>17</v>
      </c>
      <c r="D7" s="75" t="s">
        <v>18</v>
      </c>
      <c r="E7" s="75"/>
      <c r="F7" s="74"/>
      <c r="G7" s="74"/>
      <c r="H7" s="74" t="s">
        <v>14</v>
      </c>
      <c r="I7" s="70" t="s">
        <v>19</v>
      </c>
      <c r="J7" s="70"/>
      <c r="K7" s="70"/>
      <c r="L7" s="70"/>
      <c r="M7" s="70"/>
      <c r="N7" s="70"/>
      <c r="O7" s="70"/>
      <c r="P7" s="70"/>
      <c r="Q7" s="74" t="s">
        <v>20</v>
      </c>
      <c r="R7" s="70"/>
      <c r="S7" s="70"/>
    </row>
    <row r="8" spans="1:19" ht="21.75" customHeight="1">
      <c r="A8" s="73"/>
      <c r="B8" s="73"/>
      <c r="C8" s="70"/>
      <c r="D8" s="75" t="s">
        <v>21</v>
      </c>
      <c r="E8" s="75" t="s">
        <v>22</v>
      </c>
      <c r="F8" s="74"/>
      <c r="G8" s="74"/>
      <c r="H8" s="74"/>
      <c r="I8" s="74" t="s">
        <v>23</v>
      </c>
      <c r="J8" s="75" t="s">
        <v>18</v>
      </c>
      <c r="K8" s="75"/>
      <c r="L8" s="75"/>
      <c r="M8" s="75"/>
      <c r="N8" s="75"/>
      <c r="O8" s="75"/>
      <c r="P8" s="75"/>
      <c r="Q8" s="74"/>
      <c r="R8" s="70"/>
      <c r="S8" s="70"/>
    </row>
    <row r="9" spans="1:19" ht="84" customHeight="1">
      <c r="A9" s="73"/>
      <c r="B9" s="73"/>
      <c r="C9" s="70"/>
      <c r="D9" s="75"/>
      <c r="E9" s="75"/>
      <c r="F9" s="74"/>
      <c r="G9" s="74"/>
      <c r="H9" s="74"/>
      <c r="I9" s="74"/>
      <c r="J9" s="9" t="s">
        <v>24</v>
      </c>
      <c r="K9" s="9" t="s">
        <v>25</v>
      </c>
      <c r="L9" s="10" t="s">
        <v>26</v>
      </c>
      <c r="M9" s="10" t="s">
        <v>27</v>
      </c>
      <c r="N9" s="10" t="s">
        <v>28</v>
      </c>
      <c r="O9" s="10" t="s">
        <v>29</v>
      </c>
      <c r="P9" s="10" t="s">
        <v>30</v>
      </c>
      <c r="Q9" s="74"/>
      <c r="R9" s="70"/>
      <c r="S9" s="70"/>
    </row>
    <row r="10" spans="1:19" ht="22.5" customHeight="1">
      <c r="A10" s="68" t="s">
        <v>31</v>
      </c>
      <c r="B10" s="68"/>
      <c r="C10" s="11">
        <v>1</v>
      </c>
      <c r="D10" s="11">
        <v>2</v>
      </c>
      <c r="E10" s="11">
        <v>3</v>
      </c>
      <c r="F10" s="11">
        <v>4</v>
      </c>
      <c r="G10" s="11">
        <v>5</v>
      </c>
      <c r="H10" s="11">
        <v>6</v>
      </c>
      <c r="I10" s="11">
        <v>7</v>
      </c>
      <c r="J10" s="11">
        <v>8</v>
      </c>
      <c r="K10" s="11">
        <v>9</v>
      </c>
      <c r="L10" s="11">
        <v>10</v>
      </c>
      <c r="M10" s="11">
        <v>11</v>
      </c>
      <c r="N10" s="11">
        <v>12</v>
      </c>
      <c r="O10" s="11">
        <v>13</v>
      </c>
      <c r="P10" s="11">
        <v>14</v>
      </c>
      <c r="Q10" s="11">
        <v>15</v>
      </c>
      <c r="R10" s="11">
        <v>16</v>
      </c>
      <c r="S10" s="11">
        <v>17</v>
      </c>
    </row>
    <row r="11" spans="1:19" s="6" customFormat="1" ht="25.5" customHeight="1">
      <c r="A11" s="70" t="s">
        <v>32</v>
      </c>
      <c r="B11" s="70"/>
      <c r="C11" s="12">
        <v>1955</v>
      </c>
      <c r="D11" s="12">
        <v>750</v>
      </c>
      <c r="E11" s="12">
        <v>1205</v>
      </c>
      <c r="F11" s="12">
        <v>12</v>
      </c>
      <c r="G11" s="12">
        <v>0</v>
      </c>
      <c r="H11" s="12">
        <v>1943</v>
      </c>
      <c r="I11" s="12">
        <v>1416</v>
      </c>
      <c r="J11" s="12">
        <v>935</v>
      </c>
      <c r="K11" s="12">
        <v>5</v>
      </c>
      <c r="L11" s="12">
        <v>446</v>
      </c>
      <c r="M11" s="12">
        <v>8</v>
      </c>
      <c r="N11" s="12">
        <v>0</v>
      </c>
      <c r="O11" s="12">
        <v>0</v>
      </c>
      <c r="P11" s="12">
        <v>22</v>
      </c>
      <c r="Q11" s="12">
        <v>527</v>
      </c>
      <c r="R11" s="12">
        <f aca="true" t="shared" si="0" ref="R11:R42">Q11+P11+O11+N11+M11+L11</f>
        <v>1003</v>
      </c>
      <c r="S11" s="13">
        <f aca="true" t="shared" si="1" ref="S11:S42">(K11+J11)/I11</f>
        <v>0.6638418079096046</v>
      </c>
    </row>
    <row r="12" spans="1:19" s="6" customFormat="1" ht="25.5" customHeight="1">
      <c r="A12" s="14" t="s">
        <v>33</v>
      </c>
      <c r="B12" s="15" t="s">
        <v>34</v>
      </c>
      <c r="C12" s="12">
        <v>64</v>
      </c>
      <c r="D12" s="12">
        <v>31</v>
      </c>
      <c r="E12" s="12">
        <v>33</v>
      </c>
      <c r="F12" s="12">
        <v>1</v>
      </c>
      <c r="G12" s="12">
        <v>0</v>
      </c>
      <c r="H12" s="12">
        <v>63</v>
      </c>
      <c r="I12" s="12">
        <v>39</v>
      </c>
      <c r="J12" s="12">
        <v>21</v>
      </c>
      <c r="K12" s="12">
        <v>0</v>
      </c>
      <c r="L12" s="12">
        <v>17</v>
      </c>
      <c r="M12" s="12">
        <v>0</v>
      </c>
      <c r="N12" s="12">
        <v>0</v>
      </c>
      <c r="O12" s="12">
        <v>0</v>
      </c>
      <c r="P12" s="12">
        <v>1</v>
      </c>
      <c r="Q12" s="12">
        <v>24</v>
      </c>
      <c r="R12" s="12">
        <f t="shared" si="0"/>
        <v>42</v>
      </c>
      <c r="S12" s="16">
        <f t="shared" si="1"/>
        <v>0.5384615384615384</v>
      </c>
    </row>
    <row r="13" spans="1:19" ht="25.5" customHeight="1">
      <c r="A13" s="17" t="s">
        <v>35</v>
      </c>
      <c r="B13" s="18" t="s">
        <v>36</v>
      </c>
      <c r="C13" s="19">
        <v>4</v>
      </c>
      <c r="D13" s="19">
        <v>0</v>
      </c>
      <c r="E13" s="19">
        <v>4</v>
      </c>
      <c r="F13" s="19">
        <v>0</v>
      </c>
      <c r="G13" s="19"/>
      <c r="H13" s="19">
        <v>4</v>
      </c>
      <c r="I13" s="19">
        <v>4</v>
      </c>
      <c r="J13" s="19">
        <v>3</v>
      </c>
      <c r="K13" s="19">
        <v>0</v>
      </c>
      <c r="L13" s="19">
        <v>1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2">
        <f t="shared" si="0"/>
        <v>1</v>
      </c>
      <c r="S13" s="13">
        <f t="shared" si="1"/>
        <v>0.75</v>
      </c>
    </row>
    <row r="14" spans="1:19" ht="25.5" customHeight="1">
      <c r="A14" s="17" t="s">
        <v>37</v>
      </c>
      <c r="B14" s="18" t="s">
        <v>38</v>
      </c>
      <c r="C14" s="19">
        <v>17</v>
      </c>
      <c r="D14" s="19">
        <v>10</v>
      </c>
      <c r="E14" s="19">
        <v>7</v>
      </c>
      <c r="F14" s="19">
        <v>0</v>
      </c>
      <c r="G14" s="19"/>
      <c r="H14" s="19">
        <v>17</v>
      </c>
      <c r="I14" s="19">
        <v>9</v>
      </c>
      <c r="J14" s="19">
        <v>7</v>
      </c>
      <c r="K14" s="19">
        <v>0</v>
      </c>
      <c r="L14" s="19">
        <v>1</v>
      </c>
      <c r="M14" s="19">
        <v>0</v>
      </c>
      <c r="N14" s="19">
        <v>0</v>
      </c>
      <c r="O14" s="19">
        <v>0</v>
      </c>
      <c r="P14" s="19">
        <v>1</v>
      </c>
      <c r="Q14" s="19">
        <v>8</v>
      </c>
      <c r="R14" s="12">
        <f t="shared" si="0"/>
        <v>10</v>
      </c>
      <c r="S14" s="13">
        <f t="shared" si="1"/>
        <v>0.7777777777777778</v>
      </c>
    </row>
    <row r="15" spans="1:19" ht="25.5" customHeight="1">
      <c r="A15" s="17" t="s">
        <v>39</v>
      </c>
      <c r="B15" s="18" t="s">
        <v>40</v>
      </c>
      <c r="C15" s="19">
        <v>2</v>
      </c>
      <c r="D15" s="19">
        <v>0</v>
      </c>
      <c r="E15" s="19">
        <v>2</v>
      </c>
      <c r="F15" s="19">
        <v>0</v>
      </c>
      <c r="G15" s="19"/>
      <c r="H15" s="19">
        <v>2</v>
      </c>
      <c r="I15" s="19">
        <v>2</v>
      </c>
      <c r="J15" s="19">
        <v>2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2">
        <f t="shared" si="0"/>
        <v>0</v>
      </c>
      <c r="S15" s="13">
        <f t="shared" si="1"/>
        <v>1</v>
      </c>
    </row>
    <row r="16" spans="1:19" ht="25.5" customHeight="1">
      <c r="A16" s="17" t="s">
        <v>41</v>
      </c>
      <c r="B16" s="18" t="s">
        <v>42</v>
      </c>
      <c r="C16" s="19">
        <v>16</v>
      </c>
      <c r="D16" s="19">
        <v>7</v>
      </c>
      <c r="E16" s="19">
        <v>9</v>
      </c>
      <c r="F16" s="19">
        <v>1</v>
      </c>
      <c r="G16" s="19"/>
      <c r="H16" s="19">
        <v>15</v>
      </c>
      <c r="I16" s="19">
        <v>11</v>
      </c>
      <c r="J16" s="19">
        <v>2</v>
      </c>
      <c r="K16" s="19">
        <v>0</v>
      </c>
      <c r="L16" s="19">
        <v>9</v>
      </c>
      <c r="M16" s="19">
        <v>0</v>
      </c>
      <c r="N16" s="19">
        <v>0</v>
      </c>
      <c r="O16" s="19">
        <v>0</v>
      </c>
      <c r="P16" s="19">
        <v>0</v>
      </c>
      <c r="Q16" s="19">
        <v>4</v>
      </c>
      <c r="R16" s="12">
        <f t="shared" si="0"/>
        <v>13</v>
      </c>
      <c r="S16" s="13">
        <f t="shared" si="1"/>
        <v>0.18181818181818182</v>
      </c>
    </row>
    <row r="17" spans="1:19" ht="25.5" customHeight="1">
      <c r="A17" s="17" t="s">
        <v>43</v>
      </c>
      <c r="B17" s="18" t="s">
        <v>44</v>
      </c>
      <c r="C17" s="19">
        <v>12</v>
      </c>
      <c r="D17" s="19">
        <v>8</v>
      </c>
      <c r="E17" s="19">
        <v>4</v>
      </c>
      <c r="F17" s="19">
        <v>0</v>
      </c>
      <c r="G17" s="19"/>
      <c r="H17" s="19">
        <v>12</v>
      </c>
      <c r="I17" s="19">
        <v>6</v>
      </c>
      <c r="J17" s="19">
        <v>1</v>
      </c>
      <c r="K17" s="19">
        <v>0</v>
      </c>
      <c r="L17" s="19">
        <v>5</v>
      </c>
      <c r="M17" s="19">
        <v>0</v>
      </c>
      <c r="N17" s="19">
        <v>0</v>
      </c>
      <c r="O17" s="19">
        <v>0</v>
      </c>
      <c r="P17" s="19">
        <v>0</v>
      </c>
      <c r="Q17" s="19">
        <v>6</v>
      </c>
      <c r="R17" s="12">
        <f t="shared" si="0"/>
        <v>11</v>
      </c>
      <c r="S17" s="13">
        <f t="shared" si="1"/>
        <v>0.16666666666666666</v>
      </c>
    </row>
    <row r="18" spans="1:19" ht="25.5" customHeight="1">
      <c r="A18" s="17" t="s">
        <v>45</v>
      </c>
      <c r="B18" s="20" t="s">
        <v>46</v>
      </c>
      <c r="C18" s="19">
        <v>13</v>
      </c>
      <c r="D18" s="19">
        <v>6</v>
      </c>
      <c r="E18" s="19">
        <v>7</v>
      </c>
      <c r="F18" s="19">
        <v>0</v>
      </c>
      <c r="G18" s="19"/>
      <c r="H18" s="19">
        <v>13</v>
      </c>
      <c r="I18" s="19">
        <v>7</v>
      </c>
      <c r="J18" s="19">
        <v>6</v>
      </c>
      <c r="K18" s="19">
        <v>0</v>
      </c>
      <c r="L18" s="19">
        <v>1</v>
      </c>
      <c r="M18" s="19"/>
      <c r="N18" s="19"/>
      <c r="O18" s="19"/>
      <c r="P18" s="19"/>
      <c r="Q18" s="19">
        <v>6</v>
      </c>
      <c r="R18" s="12">
        <f t="shared" si="0"/>
        <v>7</v>
      </c>
      <c r="S18" s="13">
        <f t="shared" si="1"/>
        <v>0.8571428571428571</v>
      </c>
    </row>
    <row r="19" spans="1:19" ht="25.5" customHeight="1" hidden="1">
      <c r="A19" s="17" t="s">
        <v>47</v>
      </c>
      <c r="B19" s="18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2">
        <f t="shared" si="0"/>
        <v>0</v>
      </c>
      <c r="S19" s="13" t="e">
        <f t="shared" si="1"/>
        <v>#DIV/0!</v>
      </c>
    </row>
    <row r="20" spans="1:19" ht="25.5" customHeight="1" hidden="1">
      <c r="A20" s="17" t="s">
        <v>48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2">
        <f t="shared" si="0"/>
        <v>0</v>
      </c>
      <c r="S20" s="13" t="e">
        <f t="shared" si="1"/>
        <v>#DIV/0!</v>
      </c>
    </row>
    <row r="21" spans="1:19" s="6" customFormat="1" ht="24.75" customHeight="1">
      <c r="A21" s="14" t="s">
        <v>49</v>
      </c>
      <c r="B21" s="21" t="s">
        <v>50</v>
      </c>
      <c r="C21" s="12">
        <v>1891</v>
      </c>
      <c r="D21" s="12">
        <v>719</v>
      </c>
      <c r="E21" s="12">
        <v>1172</v>
      </c>
      <c r="F21" s="12">
        <v>11</v>
      </c>
      <c r="G21" s="12">
        <v>0</v>
      </c>
      <c r="H21" s="12">
        <v>1880</v>
      </c>
      <c r="I21" s="12">
        <v>1377</v>
      </c>
      <c r="J21" s="12">
        <v>914</v>
      </c>
      <c r="K21" s="12">
        <v>5</v>
      </c>
      <c r="L21" s="12">
        <v>429</v>
      </c>
      <c r="M21" s="12">
        <v>8</v>
      </c>
      <c r="N21" s="12">
        <v>0</v>
      </c>
      <c r="O21" s="12">
        <v>0</v>
      </c>
      <c r="P21" s="12">
        <v>21</v>
      </c>
      <c r="Q21" s="12">
        <v>503</v>
      </c>
      <c r="R21" s="12">
        <f t="shared" si="0"/>
        <v>961</v>
      </c>
      <c r="S21" s="16">
        <f t="shared" si="1"/>
        <v>0.6673928830791576</v>
      </c>
    </row>
    <row r="22" spans="1:19" s="6" customFormat="1" ht="24.75" customHeight="1">
      <c r="A22" s="14" t="s">
        <v>35</v>
      </c>
      <c r="B22" s="21" t="s">
        <v>51</v>
      </c>
      <c r="C22" s="12">
        <v>250</v>
      </c>
      <c r="D22" s="12">
        <v>130</v>
      </c>
      <c r="E22" s="12">
        <v>120</v>
      </c>
      <c r="F22" s="12">
        <v>3</v>
      </c>
      <c r="G22" s="12">
        <v>0</v>
      </c>
      <c r="H22" s="12">
        <v>247</v>
      </c>
      <c r="I22" s="12">
        <v>173</v>
      </c>
      <c r="J22" s="12">
        <v>96</v>
      </c>
      <c r="K22" s="12">
        <v>0</v>
      </c>
      <c r="L22" s="12">
        <v>73</v>
      </c>
      <c r="M22" s="12">
        <v>4</v>
      </c>
      <c r="N22" s="12">
        <v>0</v>
      </c>
      <c r="O22" s="12">
        <v>0</v>
      </c>
      <c r="P22" s="12">
        <v>0</v>
      </c>
      <c r="Q22" s="12">
        <v>74</v>
      </c>
      <c r="R22" s="12">
        <f t="shared" si="0"/>
        <v>151</v>
      </c>
      <c r="S22" s="16">
        <f t="shared" si="1"/>
        <v>0.5549132947976878</v>
      </c>
    </row>
    <row r="23" spans="1:19" ht="24.75" customHeight="1">
      <c r="A23" s="17" t="s">
        <v>35</v>
      </c>
      <c r="B23" s="18" t="s">
        <v>52</v>
      </c>
      <c r="C23" s="19">
        <v>40</v>
      </c>
      <c r="D23" s="19">
        <v>15</v>
      </c>
      <c r="E23" s="19">
        <v>25</v>
      </c>
      <c r="F23" s="19">
        <v>1</v>
      </c>
      <c r="G23" s="19">
        <v>0</v>
      </c>
      <c r="H23" s="19">
        <v>39</v>
      </c>
      <c r="I23" s="19">
        <v>30</v>
      </c>
      <c r="J23" s="19">
        <v>27</v>
      </c>
      <c r="K23" s="19">
        <v>0</v>
      </c>
      <c r="L23" s="19">
        <v>3</v>
      </c>
      <c r="M23" s="19">
        <v>0</v>
      </c>
      <c r="N23" s="19">
        <v>0</v>
      </c>
      <c r="O23" s="19">
        <v>0</v>
      </c>
      <c r="P23" s="19">
        <v>0</v>
      </c>
      <c r="Q23" s="19">
        <v>9</v>
      </c>
      <c r="R23" s="12">
        <f t="shared" si="0"/>
        <v>12</v>
      </c>
      <c r="S23" s="13">
        <f t="shared" si="1"/>
        <v>0.9</v>
      </c>
    </row>
    <row r="24" spans="1:19" ht="24.75" customHeight="1">
      <c r="A24" s="17" t="s">
        <v>37</v>
      </c>
      <c r="B24" s="18" t="s">
        <v>53</v>
      </c>
      <c r="C24" s="19">
        <v>76</v>
      </c>
      <c r="D24" s="19">
        <v>49</v>
      </c>
      <c r="E24" s="19">
        <v>27</v>
      </c>
      <c r="F24" s="19">
        <v>0</v>
      </c>
      <c r="G24" s="19">
        <v>0</v>
      </c>
      <c r="H24" s="19">
        <v>76</v>
      </c>
      <c r="I24" s="19">
        <v>54</v>
      </c>
      <c r="J24" s="19">
        <v>18</v>
      </c>
      <c r="K24" s="19">
        <v>0</v>
      </c>
      <c r="L24" s="19">
        <v>32</v>
      </c>
      <c r="M24" s="19">
        <v>4</v>
      </c>
      <c r="N24" s="19">
        <v>0</v>
      </c>
      <c r="O24" s="19">
        <v>0</v>
      </c>
      <c r="P24" s="19">
        <v>0</v>
      </c>
      <c r="Q24" s="19">
        <v>22</v>
      </c>
      <c r="R24" s="12">
        <f t="shared" si="0"/>
        <v>58</v>
      </c>
      <c r="S24" s="13">
        <f t="shared" si="1"/>
        <v>0.3333333333333333</v>
      </c>
    </row>
    <row r="25" spans="1:19" ht="24.75" customHeight="1">
      <c r="A25" s="17" t="s">
        <v>39</v>
      </c>
      <c r="B25" s="18" t="s">
        <v>54</v>
      </c>
      <c r="C25" s="19">
        <v>72</v>
      </c>
      <c r="D25" s="19">
        <v>38</v>
      </c>
      <c r="E25" s="19">
        <v>34</v>
      </c>
      <c r="F25" s="19">
        <v>1</v>
      </c>
      <c r="G25" s="19">
        <v>0</v>
      </c>
      <c r="H25" s="19">
        <v>71</v>
      </c>
      <c r="I25" s="19">
        <v>43</v>
      </c>
      <c r="J25" s="19">
        <v>21</v>
      </c>
      <c r="K25" s="19">
        <v>0</v>
      </c>
      <c r="L25" s="19">
        <v>22</v>
      </c>
      <c r="M25" s="19">
        <v>0</v>
      </c>
      <c r="N25" s="19">
        <v>0</v>
      </c>
      <c r="O25" s="19">
        <v>0</v>
      </c>
      <c r="P25" s="19">
        <v>0</v>
      </c>
      <c r="Q25" s="19">
        <v>28</v>
      </c>
      <c r="R25" s="12">
        <f t="shared" si="0"/>
        <v>50</v>
      </c>
      <c r="S25" s="13">
        <f t="shared" si="1"/>
        <v>0.4883720930232558</v>
      </c>
    </row>
    <row r="26" spans="1:19" ht="24.75" customHeight="1">
      <c r="A26" s="17" t="s">
        <v>41</v>
      </c>
      <c r="B26" s="18" t="s">
        <v>55</v>
      </c>
      <c r="C26" s="19">
        <v>62</v>
      </c>
      <c r="D26" s="19">
        <v>28</v>
      </c>
      <c r="E26" s="19">
        <v>34</v>
      </c>
      <c r="F26" s="19">
        <v>1</v>
      </c>
      <c r="G26" s="19"/>
      <c r="H26" s="19">
        <v>61</v>
      </c>
      <c r="I26" s="19">
        <v>46</v>
      </c>
      <c r="J26" s="19">
        <v>30</v>
      </c>
      <c r="K26" s="19">
        <v>0</v>
      </c>
      <c r="L26" s="19">
        <v>16</v>
      </c>
      <c r="M26" s="19">
        <v>0</v>
      </c>
      <c r="N26" s="19">
        <v>0</v>
      </c>
      <c r="O26" s="19">
        <v>0</v>
      </c>
      <c r="P26" s="19">
        <v>0</v>
      </c>
      <c r="Q26" s="19">
        <v>15</v>
      </c>
      <c r="R26" s="12">
        <f t="shared" si="0"/>
        <v>31</v>
      </c>
      <c r="S26" s="13">
        <f t="shared" si="1"/>
        <v>0.6521739130434783</v>
      </c>
    </row>
    <row r="27" spans="1:19" ht="24.75" customHeight="1" hidden="1">
      <c r="A27" s="17" t="s">
        <v>43</v>
      </c>
      <c r="B27" s="1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2">
        <f t="shared" si="0"/>
        <v>0</v>
      </c>
      <c r="S27" s="13" t="e">
        <f t="shared" si="1"/>
        <v>#DIV/0!</v>
      </c>
    </row>
    <row r="28" spans="1:19" s="6" customFormat="1" ht="24.75" customHeight="1">
      <c r="A28" s="14" t="s">
        <v>37</v>
      </c>
      <c r="B28" s="15" t="s">
        <v>56</v>
      </c>
      <c r="C28" s="12">
        <v>77</v>
      </c>
      <c r="D28" s="12">
        <v>41</v>
      </c>
      <c r="E28" s="12">
        <v>36</v>
      </c>
      <c r="F28" s="12">
        <v>0</v>
      </c>
      <c r="G28" s="12">
        <v>0</v>
      </c>
      <c r="H28" s="12">
        <v>77</v>
      </c>
      <c r="I28" s="12">
        <v>45</v>
      </c>
      <c r="J28" s="12">
        <v>29</v>
      </c>
      <c r="K28" s="12">
        <v>0</v>
      </c>
      <c r="L28" s="12">
        <v>16</v>
      </c>
      <c r="M28" s="12">
        <v>0</v>
      </c>
      <c r="N28" s="12">
        <v>0</v>
      </c>
      <c r="O28" s="12">
        <v>0</v>
      </c>
      <c r="P28" s="12">
        <v>0</v>
      </c>
      <c r="Q28" s="12">
        <v>32</v>
      </c>
      <c r="R28" s="12">
        <f t="shared" si="0"/>
        <v>48</v>
      </c>
      <c r="S28" s="16">
        <f t="shared" si="1"/>
        <v>0.6444444444444445</v>
      </c>
    </row>
    <row r="29" spans="1:19" ht="24.75" customHeight="1">
      <c r="A29" s="17" t="s">
        <v>35</v>
      </c>
      <c r="B29" s="18" t="s">
        <v>57</v>
      </c>
      <c r="C29" s="19">
        <v>11</v>
      </c>
      <c r="D29" s="19"/>
      <c r="E29" s="19">
        <v>11</v>
      </c>
      <c r="F29" s="19"/>
      <c r="G29" s="19"/>
      <c r="H29" s="19">
        <v>11</v>
      </c>
      <c r="I29" s="19">
        <v>11</v>
      </c>
      <c r="J29" s="19">
        <v>8</v>
      </c>
      <c r="K29" s="19"/>
      <c r="L29" s="19">
        <v>3</v>
      </c>
      <c r="M29" s="19"/>
      <c r="N29" s="19"/>
      <c r="O29" s="19"/>
      <c r="P29" s="19"/>
      <c r="Q29" s="19">
        <v>0</v>
      </c>
      <c r="R29" s="12">
        <f t="shared" si="0"/>
        <v>3</v>
      </c>
      <c r="S29" s="13">
        <f t="shared" si="1"/>
        <v>0.7272727272727273</v>
      </c>
    </row>
    <row r="30" spans="1:19" ht="24.75" customHeight="1">
      <c r="A30" s="17" t="s">
        <v>37</v>
      </c>
      <c r="B30" s="18" t="s">
        <v>58</v>
      </c>
      <c r="C30" s="19">
        <v>39</v>
      </c>
      <c r="D30" s="19">
        <v>27</v>
      </c>
      <c r="E30" s="19">
        <v>12</v>
      </c>
      <c r="F30" s="19"/>
      <c r="G30" s="19"/>
      <c r="H30" s="19">
        <v>39</v>
      </c>
      <c r="I30" s="19">
        <v>17</v>
      </c>
      <c r="J30" s="19">
        <v>8</v>
      </c>
      <c r="K30" s="19"/>
      <c r="L30" s="19">
        <v>9</v>
      </c>
      <c r="M30" s="19"/>
      <c r="N30" s="19"/>
      <c r="O30" s="19"/>
      <c r="P30" s="19"/>
      <c r="Q30" s="19">
        <v>22</v>
      </c>
      <c r="R30" s="12">
        <f t="shared" si="0"/>
        <v>31</v>
      </c>
      <c r="S30" s="13">
        <f t="shared" si="1"/>
        <v>0.47058823529411764</v>
      </c>
    </row>
    <row r="31" spans="1:19" ht="24.75" customHeight="1">
      <c r="A31" s="17" t="s">
        <v>39</v>
      </c>
      <c r="B31" s="18" t="s">
        <v>59</v>
      </c>
      <c r="C31" s="19">
        <v>27</v>
      </c>
      <c r="D31" s="19">
        <v>14</v>
      </c>
      <c r="E31" s="19">
        <v>13</v>
      </c>
      <c r="F31" s="19"/>
      <c r="G31" s="19"/>
      <c r="H31" s="19">
        <v>27</v>
      </c>
      <c r="I31" s="19">
        <v>17</v>
      </c>
      <c r="J31" s="19">
        <v>13</v>
      </c>
      <c r="K31" s="19"/>
      <c r="L31" s="19">
        <v>4</v>
      </c>
      <c r="M31" s="19"/>
      <c r="N31" s="19">
        <v>0</v>
      </c>
      <c r="O31" s="19"/>
      <c r="P31" s="19"/>
      <c r="Q31" s="19">
        <v>10</v>
      </c>
      <c r="R31" s="12">
        <f t="shared" si="0"/>
        <v>14</v>
      </c>
      <c r="S31" s="13">
        <f t="shared" si="1"/>
        <v>0.7647058823529411</v>
      </c>
    </row>
    <row r="32" spans="1:19" s="6" customFormat="1" ht="24.75" customHeight="1">
      <c r="A32" s="14" t="s">
        <v>39</v>
      </c>
      <c r="B32" s="15" t="s">
        <v>60</v>
      </c>
      <c r="C32" s="12">
        <v>486</v>
      </c>
      <c r="D32" s="12">
        <v>173</v>
      </c>
      <c r="E32" s="12">
        <v>313</v>
      </c>
      <c r="F32" s="12">
        <v>2</v>
      </c>
      <c r="G32" s="12">
        <v>0</v>
      </c>
      <c r="H32" s="12">
        <v>484</v>
      </c>
      <c r="I32" s="12">
        <v>345</v>
      </c>
      <c r="J32" s="12">
        <v>267</v>
      </c>
      <c r="K32" s="12">
        <v>2</v>
      </c>
      <c r="L32" s="12">
        <v>74</v>
      </c>
      <c r="M32" s="12">
        <v>0</v>
      </c>
      <c r="N32" s="12">
        <v>0</v>
      </c>
      <c r="O32" s="12">
        <v>0</v>
      </c>
      <c r="P32" s="12">
        <v>2</v>
      </c>
      <c r="Q32" s="12">
        <v>139</v>
      </c>
      <c r="R32" s="12">
        <f t="shared" si="0"/>
        <v>215</v>
      </c>
      <c r="S32" s="16">
        <f t="shared" si="1"/>
        <v>0.7797101449275362</v>
      </c>
    </row>
    <row r="33" spans="1:19" ht="24.75" customHeight="1">
      <c r="A33" s="17" t="s">
        <v>35</v>
      </c>
      <c r="B33" s="22" t="s">
        <v>61</v>
      </c>
      <c r="C33" s="19">
        <v>52</v>
      </c>
      <c r="D33" s="19">
        <v>6</v>
      </c>
      <c r="E33" s="19">
        <v>46</v>
      </c>
      <c r="F33" s="19">
        <v>0</v>
      </c>
      <c r="G33" s="19">
        <v>0</v>
      </c>
      <c r="H33" s="19">
        <v>52</v>
      </c>
      <c r="I33" s="19">
        <v>47</v>
      </c>
      <c r="J33" s="19">
        <v>42</v>
      </c>
      <c r="K33" s="19">
        <v>1</v>
      </c>
      <c r="L33" s="19">
        <v>4</v>
      </c>
      <c r="M33" s="19">
        <v>0</v>
      </c>
      <c r="N33" s="19">
        <v>0</v>
      </c>
      <c r="O33" s="19">
        <v>0</v>
      </c>
      <c r="P33" s="19">
        <v>0</v>
      </c>
      <c r="Q33" s="19">
        <v>5</v>
      </c>
      <c r="R33" s="12">
        <f t="shared" si="0"/>
        <v>9</v>
      </c>
      <c r="S33" s="13">
        <f t="shared" si="1"/>
        <v>0.9148936170212766</v>
      </c>
    </row>
    <row r="34" spans="1:19" ht="24.75" customHeight="1">
      <c r="A34" s="17" t="s">
        <v>37</v>
      </c>
      <c r="B34" s="22" t="s">
        <v>62</v>
      </c>
      <c r="C34" s="19">
        <v>72</v>
      </c>
      <c r="D34" s="19">
        <v>31</v>
      </c>
      <c r="E34" s="19">
        <v>41</v>
      </c>
      <c r="F34" s="19">
        <v>0</v>
      </c>
      <c r="G34" s="19">
        <v>0</v>
      </c>
      <c r="H34" s="19">
        <v>72</v>
      </c>
      <c r="I34" s="19">
        <v>45</v>
      </c>
      <c r="J34" s="19">
        <v>35</v>
      </c>
      <c r="K34" s="19">
        <v>1</v>
      </c>
      <c r="L34" s="19">
        <v>9</v>
      </c>
      <c r="M34" s="19">
        <v>0</v>
      </c>
      <c r="N34" s="19">
        <v>0</v>
      </c>
      <c r="O34" s="19">
        <v>0</v>
      </c>
      <c r="P34" s="19">
        <v>0</v>
      </c>
      <c r="Q34" s="19">
        <v>27</v>
      </c>
      <c r="R34" s="12">
        <f t="shared" si="0"/>
        <v>36</v>
      </c>
      <c r="S34" s="13">
        <f t="shared" si="1"/>
        <v>0.8</v>
      </c>
    </row>
    <row r="35" spans="1:19" ht="24.75" customHeight="1">
      <c r="A35" s="17" t="s">
        <v>39</v>
      </c>
      <c r="B35" s="18" t="s">
        <v>63</v>
      </c>
      <c r="C35" s="19">
        <v>11</v>
      </c>
      <c r="D35" s="19">
        <v>0</v>
      </c>
      <c r="E35" s="19">
        <v>11</v>
      </c>
      <c r="F35" s="19">
        <v>0</v>
      </c>
      <c r="G35" s="19">
        <v>0</v>
      </c>
      <c r="H35" s="19">
        <v>11</v>
      </c>
      <c r="I35" s="19">
        <v>11</v>
      </c>
      <c r="J35" s="19">
        <v>11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2">
        <f t="shared" si="0"/>
        <v>0</v>
      </c>
      <c r="S35" s="13">
        <f t="shared" si="1"/>
        <v>1</v>
      </c>
    </row>
    <row r="36" spans="1:19" ht="24.75" customHeight="1">
      <c r="A36" s="17" t="s">
        <v>41</v>
      </c>
      <c r="B36" s="23" t="s">
        <v>64</v>
      </c>
      <c r="C36" s="19">
        <v>75</v>
      </c>
      <c r="D36" s="19">
        <v>31</v>
      </c>
      <c r="E36" s="19">
        <v>44</v>
      </c>
      <c r="F36" s="19">
        <v>0</v>
      </c>
      <c r="G36" s="19">
        <v>0</v>
      </c>
      <c r="H36" s="19">
        <v>75</v>
      </c>
      <c r="I36" s="19">
        <v>48</v>
      </c>
      <c r="J36" s="19">
        <v>39</v>
      </c>
      <c r="K36" s="19">
        <v>0</v>
      </c>
      <c r="L36" s="19">
        <v>9</v>
      </c>
      <c r="M36" s="19">
        <v>0</v>
      </c>
      <c r="N36" s="19">
        <v>0</v>
      </c>
      <c r="O36" s="19">
        <v>0</v>
      </c>
      <c r="P36" s="19">
        <v>0</v>
      </c>
      <c r="Q36" s="19">
        <v>27</v>
      </c>
      <c r="R36" s="12">
        <f t="shared" si="0"/>
        <v>36</v>
      </c>
      <c r="S36" s="13">
        <f t="shared" si="1"/>
        <v>0.8125</v>
      </c>
    </row>
    <row r="37" spans="1:19" ht="24.75" customHeight="1">
      <c r="A37" s="17" t="s">
        <v>43</v>
      </c>
      <c r="B37" s="23" t="s">
        <v>65</v>
      </c>
      <c r="C37" s="19">
        <v>77</v>
      </c>
      <c r="D37" s="19">
        <v>36</v>
      </c>
      <c r="E37" s="19">
        <v>41</v>
      </c>
      <c r="F37" s="19">
        <v>0</v>
      </c>
      <c r="G37" s="19">
        <v>0</v>
      </c>
      <c r="H37" s="19">
        <v>77</v>
      </c>
      <c r="I37" s="19">
        <v>49</v>
      </c>
      <c r="J37" s="19">
        <v>33</v>
      </c>
      <c r="K37" s="19">
        <v>0</v>
      </c>
      <c r="L37" s="19">
        <v>14</v>
      </c>
      <c r="M37" s="19">
        <v>0</v>
      </c>
      <c r="N37" s="19">
        <v>0</v>
      </c>
      <c r="O37" s="19">
        <v>0</v>
      </c>
      <c r="P37" s="19">
        <v>2</v>
      </c>
      <c r="Q37" s="19">
        <v>28</v>
      </c>
      <c r="R37" s="12">
        <f t="shared" si="0"/>
        <v>44</v>
      </c>
      <c r="S37" s="13">
        <f t="shared" si="1"/>
        <v>0.673469387755102</v>
      </c>
    </row>
    <row r="38" spans="1:19" ht="24.75" customHeight="1">
      <c r="A38" s="17" t="s">
        <v>45</v>
      </c>
      <c r="B38" s="22" t="s">
        <v>66</v>
      </c>
      <c r="C38" s="19">
        <v>76</v>
      </c>
      <c r="D38" s="19">
        <v>35</v>
      </c>
      <c r="E38" s="19">
        <v>41</v>
      </c>
      <c r="F38" s="19">
        <v>0</v>
      </c>
      <c r="G38" s="19">
        <v>0</v>
      </c>
      <c r="H38" s="19">
        <v>76</v>
      </c>
      <c r="I38" s="19">
        <v>49</v>
      </c>
      <c r="J38" s="19">
        <v>35</v>
      </c>
      <c r="K38" s="19">
        <v>0</v>
      </c>
      <c r="L38" s="19">
        <v>14</v>
      </c>
      <c r="M38" s="19">
        <v>0</v>
      </c>
      <c r="N38" s="19">
        <v>0</v>
      </c>
      <c r="O38" s="19">
        <v>0</v>
      </c>
      <c r="P38" s="19">
        <v>0</v>
      </c>
      <c r="Q38" s="19">
        <v>27</v>
      </c>
      <c r="R38" s="12">
        <f t="shared" si="0"/>
        <v>41</v>
      </c>
      <c r="S38" s="13">
        <f t="shared" si="1"/>
        <v>0.7142857142857143</v>
      </c>
    </row>
    <row r="39" spans="1:19" ht="24.75" customHeight="1">
      <c r="A39" s="17" t="s">
        <v>47</v>
      </c>
      <c r="B39" s="22" t="s">
        <v>67</v>
      </c>
      <c r="C39" s="19">
        <v>59</v>
      </c>
      <c r="D39" s="19">
        <v>18</v>
      </c>
      <c r="E39" s="19">
        <v>41</v>
      </c>
      <c r="F39" s="19">
        <v>1</v>
      </c>
      <c r="G39" s="19">
        <v>0</v>
      </c>
      <c r="H39" s="19">
        <v>58</v>
      </c>
      <c r="I39" s="19">
        <v>47</v>
      </c>
      <c r="J39" s="19">
        <v>34</v>
      </c>
      <c r="K39" s="19">
        <v>0</v>
      </c>
      <c r="L39" s="19">
        <v>13</v>
      </c>
      <c r="M39" s="19">
        <v>0</v>
      </c>
      <c r="N39" s="19">
        <v>0</v>
      </c>
      <c r="O39" s="19">
        <v>0</v>
      </c>
      <c r="P39" s="19">
        <v>0</v>
      </c>
      <c r="Q39" s="19">
        <v>11</v>
      </c>
      <c r="R39" s="12">
        <f t="shared" si="0"/>
        <v>24</v>
      </c>
      <c r="S39" s="13">
        <f t="shared" si="1"/>
        <v>0.723404255319149</v>
      </c>
    </row>
    <row r="40" spans="1:19" ht="24.75" customHeight="1">
      <c r="A40" s="17" t="s">
        <v>48</v>
      </c>
      <c r="B40" s="22" t="s">
        <v>68</v>
      </c>
      <c r="C40" s="19">
        <v>64</v>
      </c>
      <c r="D40" s="19">
        <v>16</v>
      </c>
      <c r="E40" s="19">
        <v>48</v>
      </c>
      <c r="F40" s="19">
        <v>1</v>
      </c>
      <c r="G40" s="19">
        <v>0</v>
      </c>
      <c r="H40" s="19">
        <v>63</v>
      </c>
      <c r="I40" s="19">
        <v>49</v>
      </c>
      <c r="J40" s="19">
        <v>38</v>
      </c>
      <c r="K40" s="19">
        <v>0</v>
      </c>
      <c r="L40" s="19">
        <v>11</v>
      </c>
      <c r="M40" s="19">
        <v>0</v>
      </c>
      <c r="N40" s="19">
        <v>0</v>
      </c>
      <c r="O40" s="19">
        <v>0</v>
      </c>
      <c r="P40" s="19">
        <v>0</v>
      </c>
      <c r="Q40" s="19">
        <v>14</v>
      </c>
      <c r="R40" s="12">
        <f t="shared" si="0"/>
        <v>25</v>
      </c>
      <c r="S40" s="13">
        <f t="shared" si="1"/>
        <v>0.7755102040816326</v>
      </c>
    </row>
    <row r="41" spans="1:19" s="6" customFormat="1" ht="24.75" customHeight="1">
      <c r="A41" s="14" t="s">
        <v>41</v>
      </c>
      <c r="B41" s="15" t="s">
        <v>69</v>
      </c>
      <c r="C41" s="12">
        <v>55</v>
      </c>
      <c r="D41" s="12">
        <v>10</v>
      </c>
      <c r="E41" s="12">
        <v>45</v>
      </c>
      <c r="F41" s="12">
        <v>1</v>
      </c>
      <c r="G41" s="12">
        <v>0</v>
      </c>
      <c r="H41" s="12">
        <v>54</v>
      </c>
      <c r="I41" s="12">
        <v>46</v>
      </c>
      <c r="J41" s="12">
        <v>12</v>
      </c>
      <c r="K41" s="12">
        <v>0</v>
      </c>
      <c r="L41" s="12">
        <v>34</v>
      </c>
      <c r="M41" s="12">
        <v>0</v>
      </c>
      <c r="N41" s="12">
        <v>0</v>
      </c>
      <c r="O41" s="12">
        <v>0</v>
      </c>
      <c r="P41" s="12">
        <v>0</v>
      </c>
      <c r="Q41" s="12">
        <v>8</v>
      </c>
      <c r="R41" s="12">
        <f t="shared" si="0"/>
        <v>42</v>
      </c>
      <c r="S41" s="16">
        <f t="shared" si="1"/>
        <v>0.2608695652173913</v>
      </c>
    </row>
    <row r="42" spans="1:19" ht="24.75" customHeight="1">
      <c r="A42" s="17" t="s">
        <v>35</v>
      </c>
      <c r="B42" s="18" t="s">
        <v>70</v>
      </c>
      <c r="C42" s="19">
        <v>53</v>
      </c>
      <c r="D42" s="19">
        <v>8</v>
      </c>
      <c r="E42" s="19">
        <v>45</v>
      </c>
      <c r="F42" s="19">
        <v>1</v>
      </c>
      <c r="G42" s="19">
        <v>0</v>
      </c>
      <c r="H42" s="19">
        <v>52</v>
      </c>
      <c r="I42" s="19">
        <v>45</v>
      </c>
      <c r="J42" s="19">
        <v>12</v>
      </c>
      <c r="K42" s="19">
        <v>0</v>
      </c>
      <c r="L42" s="19">
        <v>33</v>
      </c>
      <c r="M42" s="19">
        <v>0</v>
      </c>
      <c r="N42" s="19">
        <v>0</v>
      </c>
      <c r="O42" s="19">
        <v>0</v>
      </c>
      <c r="P42" s="19">
        <v>0</v>
      </c>
      <c r="Q42" s="19">
        <v>7</v>
      </c>
      <c r="R42" s="12">
        <f t="shared" si="0"/>
        <v>40</v>
      </c>
      <c r="S42" s="13">
        <f t="shared" si="1"/>
        <v>0.26666666666666666</v>
      </c>
    </row>
    <row r="43" spans="1:19" ht="24.75" customHeight="1">
      <c r="A43" s="17" t="s">
        <v>37</v>
      </c>
      <c r="B43" s="18" t="s">
        <v>71</v>
      </c>
      <c r="C43" s="19">
        <v>2</v>
      </c>
      <c r="D43" s="19">
        <v>2</v>
      </c>
      <c r="E43" s="19">
        <v>0</v>
      </c>
      <c r="F43" s="19">
        <v>0</v>
      </c>
      <c r="G43" s="19">
        <v>0</v>
      </c>
      <c r="H43" s="19">
        <v>2</v>
      </c>
      <c r="I43" s="19">
        <v>1</v>
      </c>
      <c r="J43" s="19">
        <v>0</v>
      </c>
      <c r="K43" s="19">
        <v>0</v>
      </c>
      <c r="L43" s="19">
        <v>1</v>
      </c>
      <c r="M43" s="19">
        <v>0</v>
      </c>
      <c r="N43" s="19">
        <v>0</v>
      </c>
      <c r="O43" s="19">
        <v>0</v>
      </c>
      <c r="P43" s="19">
        <v>0</v>
      </c>
      <c r="Q43" s="19">
        <v>1</v>
      </c>
      <c r="R43" s="12">
        <f aca="true" t="shared" si="2" ref="R43:R74">Q43+P43+O43+N43+M43+L43</f>
        <v>2</v>
      </c>
      <c r="S43" s="13">
        <f aca="true" t="shared" si="3" ref="S43:S75">(K43+J43)/I43</f>
        <v>0</v>
      </c>
    </row>
    <row r="44" spans="1:19" s="6" customFormat="1" ht="24.75" customHeight="1">
      <c r="A44" s="14" t="s">
        <v>43</v>
      </c>
      <c r="B44" s="15" t="s">
        <v>72</v>
      </c>
      <c r="C44" s="12">
        <v>169</v>
      </c>
      <c r="D44" s="12">
        <v>72</v>
      </c>
      <c r="E44" s="12">
        <v>97</v>
      </c>
      <c r="F44" s="12">
        <v>3</v>
      </c>
      <c r="G44" s="12">
        <v>0</v>
      </c>
      <c r="H44" s="12">
        <v>166</v>
      </c>
      <c r="I44" s="12">
        <v>103</v>
      </c>
      <c r="J44" s="12">
        <v>67</v>
      </c>
      <c r="K44" s="12">
        <v>0</v>
      </c>
      <c r="L44" s="12">
        <v>34</v>
      </c>
      <c r="M44" s="12">
        <v>0</v>
      </c>
      <c r="N44" s="12">
        <v>0</v>
      </c>
      <c r="O44" s="12">
        <v>0</v>
      </c>
      <c r="P44" s="12">
        <v>2</v>
      </c>
      <c r="Q44" s="12">
        <v>63</v>
      </c>
      <c r="R44" s="12">
        <f t="shared" si="2"/>
        <v>99</v>
      </c>
      <c r="S44" s="16">
        <f t="shared" si="3"/>
        <v>0.6504854368932039</v>
      </c>
    </row>
    <row r="45" spans="1:19" ht="24.75" customHeight="1">
      <c r="A45" s="17" t="s">
        <v>35</v>
      </c>
      <c r="B45" s="18" t="s">
        <v>63</v>
      </c>
      <c r="C45" s="12">
        <v>26</v>
      </c>
      <c r="D45" s="12"/>
      <c r="E45" s="12">
        <v>26</v>
      </c>
      <c r="F45" s="12">
        <v>1</v>
      </c>
      <c r="G45" s="12">
        <v>0</v>
      </c>
      <c r="H45" s="12">
        <v>25</v>
      </c>
      <c r="I45" s="12">
        <v>25</v>
      </c>
      <c r="J45" s="12">
        <v>21</v>
      </c>
      <c r="K45" s="12">
        <v>0</v>
      </c>
      <c r="L45" s="12">
        <v>4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f t="shared" si="2"/>
        <v>4</v>
      </c>
      <c r="S45" s="13">
        <f t="shared" si="3"/>
        <v>0.84</v>
      </c>
    </row>
    <row r="46" spans="1:19" ht="24.75" customHeight="1">
      <c r="A46" s="17" t="s">
        <v>37</v>
      </c>
      <c r="B46" s="18" t="s">
        <v>73</v>
      </c>
      <c r="C46" s="19">
        <v>81</v>
      </c>
      <c r="D46" s="19">
        <v>33</v>
      </c>
      <c r="E46" s="19">
        <v>48</v>
      </c>
      <c r="F46" s="19">
        <v>2</v>
      </c>
      <c r="G46" s="19">
        <v>0</v>
      </c>
      <c r="H46" s="19">
        <v>79</v>
      </c>
      <c r="I46" s="19">
        <v>51</v>
      </c>
      <c r="J46" s="19">
        <v>24</v>
      </c>
      <c r="K46" s="19">
        <v>0</v>
      </c>
      <c r="L46" s="19">
        <v>27</v>
      </c>
      <c r="M46" s="19">
        <v>0</v>
      </c>
      <c r="N46" s="19">
        <v>0</v>
      </c>
      <c r="O46" s="19">
        <v>0</v>
      </c>
      <c r="P46" s="19">
        <v>0</v>
      </c>
      <c r="Q46" s="19">
        <v>28</v>
      </c>
      <c r="R46" s="12">
        <f t="shared" si="2"/>
        <v>55</v>
      </c>
      <c r="S46" s="13">
        <f t="shared" si="3"/>
        <v>0.47058823529411764</v>
      </c>
    </row>
    <row r="47" spans="1:19" ht="24.75" customHeight="1">
      <c r="A47" s="17" t="s">
        <v>39</v>
      </c>
      <c r="B47" s="18" t="s">
        <v>74</v>
      </c>
      <c r="C47" s="19">
        <v>62</v>
      </c>
      <c r="D47" s="19">
        <v>39</v>
      </c>
      <c r="E47" s="19">
        <v>23</v>
      </c>
      <c r="F47" s="19">
        <v>0</v>
      </c>
      <c r="G47" s="19">
        <v>0</v>
      </c>
      <c r="H47" s="19">
        <v>62</v>
      </c>
      <c r="I47" s="19">
        <v>27</v>
      </c>
      <c r="J47" s="19">
        <v>22</v>
      </c>
      <c r="K47" s="19">
        <v>0</v>
      </c>
      <c r="L47" s="19">
        <v>3</v>
      </c>
      <c r="M47" s="19">
        <v>0</v>
      </c>
      <c r="N47" s="19">
        <v>0</v>
      </c>
      <c r="O47" s="19">
        <v>0</v>
      </c>
      <c r="P47" s="19">
        <v>2</v>
      </c>
      <c r="Q47" s="19">
        <v>35</v>
      </c>
      <c r="R47" s="12">
        <f t="shared" si="2"/>
        <v>40</v>
      </c>
      <c r="S47" s="13">
        <f t="shared" si="3"/>
        <v>0.8148148148148148</v>
      </c>
    </row>
    <row r="48" spans="1:19" s="6" customFormat="1" ht="24.75" customHeight="1">
      <c r="A48" s="14" t="s">
        <v>45</v>
      </c>
      <c r="B48" s="24" t="s">
        <v>75</v>
      </c>
      <c r="C48" s="12">
        <v>211</v>
      </c>
      <c r="D48" s="12">
        <v>37</v>
      </c>
      <c r="E48" s="12">
        <v>174</v>
      </c>
      <c r="F48" s="12">
        <v>0</v>
      </c>
      <c r="G48" s="12">
        <v>0</v>
      </c>
      <c r="H48" s="12">
        <v>211</v>
      </c>
      <c r="I48" s="12">
        <v>194</v>
      </c>
      <c r="J48" s="12">
        <v>116</v>
      </c>
      <c r="K48" s="12">
        <v>1</v>
      </c>
      <c r="L48" s="12">
        <v>76</v>
      </c>
      <c r="M48" s="12">
        <v>1</v>
      </c>
      <c r="N48" s="12">
        <v>0</v>
      </c>
      <c r="O48" s="12">
        <v>0</v>
      </c>
      <c r="P48" s="12">
        <v>0</v>
      </c>
      <c r="Q48" s="12">
        <v>17</v>
      </c>
      <c r="R48" s="12">
        <f t="shared" si="2"/>
        <v>94</v>
      </c>
      <c r="S48" s="16">
        <f t="shared" si="3"/>
        <v>0.6030927835051546</v>
      </c>
    </row>
    <row r="49" spans="1:19" ht="24.75" customHeight="1">
      <c r="A49" s="17" t="s">
        <v>35</v>
      </c>
      <c r="B49" s="18" t="s">
        <v>76</v>
      </c>
      <c r="C49" s="19">
        <v>31</v>
      </c>
      <c r="D49" s="19">
        <v>11</v>
      </c>
      <c r="E49" s="19">
        <v>20</v>
      </c>
      <c r="F49" s="19"/>
      <c r="G49" s="19"/>
      <c r="H49" s="19">
        <v>31</v>
      </c>
      <c r="I49" s="19">
        <v>29</v>
      </c>
      <c r="J49" s="19">
        <v>13</v>
      </c>
      <c r="K49" s="19"/>
      <c r="L49" s="19">
        <v>16</v>
      </c>
      <c r="M49" s="19"/>
      <c r="N49" s="19"/>
      <c r="O49" s="19"/>
      <c r="P49" s="19"/>
      <c r="Q49" s="19">
        <v>2</v>
      </c>
      <c r="R49" s="12">
        <f t="shared" si="2"/>
        <v>18</v>
      </c>
      <c r="S49" s="13">
        <f t="shared" si="3"/>
        <v>0.4482758620689655</v>
      </c>
    </row>
    <row r="50" spans="1:19" ht="24.75" customHeight="1">
      <c r="A50" s="17" t="s">
        <v>37</v>
      </c>
      <c r="B50" s="18" t="s">
        <v>77</v>
      </c>
      <c r="C50" s="19">
        <v>73</v>
      </c>
      <c r="D50" s="19">
        <v>17</v>
      </c>
      <c r="E50" s="19">
        <v>56</v>
      </c>
      <c r="F50" s="19"/>
      <c r="G50" s="19"/>
      <c r="H50" s="19">
        <v>73</v>
      </c>
      <c r="I50" s="19">
        <v>72</v>
      </c>
      <c r="J50" s="19">
        <v>35</v>
      </c>
      <c r="K50" s="19">
        <v>1</v>
      </c>
      <c r="L50" s="19">
        <v>35</v>
      </c>
      <c r="M50" s="19">
        <v>1</v>
      </c>
      <c r="N50" s="19"/>
      <c r="O50" s="19"/>
      <c r="P50" s="19"/>
      <c r="Q50" s="19">
        <v>1</v>
      </c>
      <c r="R50" s="12">
        <f t="shared" si="2"/>
        <v>37</v>
      </c>
      <c r="S50" s="13">
        <f t="shared" si="3"/>
        <v>0.5</v>
      </c>
    </row>
    <row r="51" spans="1:19" ht="24.75" customHeight="1">
      <c r="A51" s="17" t="s">
        <v>39</v>
      </c>
      <c r="B51" s="18" t="s">
        <v>78</v>
      </c>
      <c r="C51" s="19">
        <v>107</v>
      </c>
      <c r="D51" s="19">
        <v>9</v>
      </c>
      <c r="E51" s="19">
        <v>98</v>
      </c>
      <c r="F51" s="19"/>
      <c r="G51" s="19"/>
      <c r="H51" s="19">
        <v>107</v>
      </c>
      <c r="I51" s="19">
        <v>93</v>
      </c>
      <c r="J51" s="19">
        <v>68</v>
      </c>
      <c r="K51" s="19"/>
      <c r="L51" s="19">
        <v>25</v>
      </c>
      <c r="M51" s="19"/>
      <c r="N51" s="19"/>
      <c r="O51" s="19"/>
      <c r="P51" s="19"/>
      <c r="Q51" s="19">
        <v>14</v>
      </c>
      <c r="R51" s="12">
        <f t="shared" si="2"/>
        <v>39</v>
      </c>
      <c r="S51" s="13">
        <f t="shared" si="3"/>
        <v>0.7311827956989247</v>
      </c>
    </row>
    <row r="52" spans="1:19" s="6" customFormat="1" ht="24.75" customHeight="1">
      <c r="A52" s="14" t="s">
        <v>47</v>
      </c>
      <c r="B52" s="25" t="s">
        <v>79</v>
      </c>
      <c r="C52" s="12">
        <v>98</v>
      </c>
      <c r="D52" s="12">
        <v>33</v>
      </c>
      <c r="E52" s="12">
        <v>65</v>
      </c>
      <c r="F52" s="12">
        <v>0</v>
      </c>
      <c r="G52" s="12">
        <v>0</v>
      </c>
      <c r="H52" s="12">
        <v>98</v>
      </c>
      <c r="I52" s="12">
        <v>75</v>
      </c>
      <c r="J52" s="12">
        <v>52</v>
      </c>
      <c r="K52" s="12">
        <v>0</v>
      </c>
      <c r="L52" s="12">
        <v>22</v>
      </c>
      <c r="M52" s="12">
        <v>1</v>
      </c>
      <c r="N52" s="12">
        <v>0</v>
      </c>
      <c r="O52" s="12">
        <v>0</v>
      </c>
      <c r="P52" s="12">
        <v>0</v>
      </c>
      <c r="Q52" s="12">
        <v>23</v>
      </c>
      <c r="R52" s="12">
        <f t="shared" si="2"/>
        <v>46</v>
      </c>
      <c r="S52" s="16">
        <f t="shared" si="3"/>
        <v>0.6933333333333334</v>
      </c>
    </row>
    <row r="53" spans="1:19" ht="24.75" customHeight="1">
      <c r="A53" s="17" t="s">
        <v>35</v>
      </c>
      <c r="B53" s="18" t="s">
        <v>80</v>
      </c>
      <c r="C53" s="19">
        <v>47</v>
      </c>
      <c r="D53" s="19">
        <v>10</v>
      </c>
      <c r="E53" s="19">
        <v>37</v>
      </c>
      <c r="F53" s="19">
        <v>0</v>
      </c>
      <c r="G53" s="19">
        <v>0</v>
      </c>
      <c r="H53" s="19">
        <v>47</v>
      </c>
      <c r="I53" s="19">
        <v>41</v>
      </c>
      <c r="J53" s="19">
        <v>34</v>
      </c>
      <c r="K53" s="19">
        <v>0</v>
      </c>
      <c r="L53" s="19">
        <v>6</v>
      </c>
      <c r="M53" s="19">
        <v>1</v>
      </c>
      <c r="N53" s="19">
        <v>0</v>
      </c>
      <c r="O53" s="19">
        <v>0</v>
      </c>
      <c r="P53" s="19">
        <v>0</v>
      </c>
      <c r="Q53" s="19">
        <v>6</v>
      </c>
      <c r="R53" s="12">
        <f t="shared" si="2"/>
        <v>13</v>
      </c>
      <c r="S53" s="13">
        <f t="shared" si="3"/>
        <v>0.8292682926829268</v>
      </c>
    </row>
    <row r="54" spans="1:19" ht="24.75" customHeight="1">
      <c r="A54" s="17" t="s">
        <v>37</v>
      </c>
      <c r="B54" s="18" t="s">
        <v>81</v>
      </c>
      <c r="C54" s="19">
        <v>51</v>
      </c>
      <c r="D54" s="19">
        <v>23</v>
      </c>
      <c r="E54" s="19">
        <v>28</v>
      </c>
      <c r="F54" s="19">
        <v>0</v>
      </c>
      <c r="G54" s="19">
        <v>0</v>
      </c>
      <c r="H54" s="19">
        <v>51</v>
      </c>
      <c r="I54" s="19">
        <v>34</v>
      </c>
      <c r="J54" s="19">
        <v>18</v>
      </c>
      <c r="K54" s="19">
        <v>0</v>
      </c>
      <c r="L54" s="19">
        <v>16</v>
      </c>
      <c r="M54" s="19">
        <v>0</v>
      </c>
      <c r="N54" s="19">
        <v>0</v>
      </c>
      <c r="O54" s="19">
        <v>0</v>
      </c>
      <c r="P54" s="19">
        <v>0</v>
      </c>
      <c r="Q54" s="19">
        <v>17</v>
      </c>
      <c r="R54" s="12">
        <f t="shared" si="2"/>
        <v>33</v>
      </c>
      <c r="S54" s="13">
        <f t="shared" si="3"/>
        <v>0.5294117647058824</v>
      </c>
    </row>
    <row r="55" spans="1:19" s="6" customFormat="1" ht="24.75" customHeight="1">
      <c r="A55" s="14" t="s">
        <v>48</v>
      </c>
      <c r="B55" s="25" t="s">
        <v>82</v>
      </c>
      <c r="C55" s="12">
        <v>134</v>
      </c>
      <c r="D55" s="12">
        <v>64</v>
      </c>
      <c r="E55" s="12">
        <v>70</v>
      </c>
      <c r="F55" s="12">
        <v>1</v>
      </c>
      <c r="G55" s="12">
        <v>0</v>
      </c>
      <c r="H55" s="12">
        <v>133</v>
      </c>
      <c r="I55" s="12">
        <v>90</v>
      </c>
      <c r="J55" s="12">
        <v>67</v>
      </c>
      <c r="K55" s="12">
        <v>1</v>
      </c>
      <c r="L55" s="12">
        <v>5</v>
      </c>
      <c r="M55" s="12">
        <v>0</v>
      </c>
      <c r="N55" s="12">
        <v>0</v>
      </c>
      <c r="O55" s="12">
        <v>0</v>
      </c>
      <c r="P55" s="12">
        <v>17</v>
      </c>
      <c r="Q55" s="12">
        <v>43</v>
      </c>
      <c r="R55" s="12">
        <f t="shared" si="2"/>
        <v>65</v>
      </c>
      <c r="S55" s="16">
        <f t="shared" si="3"/>
        <v>0.7555555555555555</v>
      </c>
    </row>
    <row r="56" spans="1:19" ht="24.75" customHeight="1">
      <c r="A56" s="17" t="s">
        <v>35</v>
      </c>
      <c r="B56" s="18" t="s">
        <v>83</v>
      </c>
      <c r="C56" s="19">
        <v>72</v>
      </c>
      <c r="D56" s="19">
        <v>35</v>
      </c>
      <c r="E56" s="19">
        <v>37</v>
      </c>
      <c r="F56" s="19">
        <v>0</v>
      </c>
      <c r="G56" s="19">
        <v>0</v>
      </c>
      <c r="H56" s="19">
        <v>72</v>
      </c>
      <c r="I56" s="19">
        <v>52</v>
      </c>
      <c r="J56" s="19">
        <v>35</v>
      </c>
      <c r="K56" s="19">
        <v>0</v>
      </c>
      <c r="L56" s="19">
        <v>3</v>
      </c>
      <c r="M56" s="19">
        <v>0</v>
      </c>
      <c r="N56" s="19">
        <v>0</v>
      </c>
      <c r="O56" s="19">
        <v>0</v>
      </c>
      <c r="P56" s="19">
        <v>14</v>
      </c>
      <c r="Q56" s="19">
        <v>20</v>
      </c>
      <c r="R56" s="12">
        <f t="shared" si="2"/>
        <v>37</v>
      </c>
      <c r="S56" s="13">
        <f t="shared" si="3"/>
        <v>0.6730769230769231</v>
      </c>
    </row>
    <row r="57" spans="1:19" ht="24.75" customHeight="1">
      <c r="A57" s="17" t="s">
        <v>37</v>
      </c>
      <c r="B57" s="18" t="s">
        <v>84</v>
      </c>
      <c r="C57" s="19">
        <v>62</v>
      </c>
      <c r="D57" s="19">
        <v>29</v>
      </c>
      <c r="E57" s="19">
        <v>33</v>
      </c>
      <c r="F57" s="19">
        <v>1</v>
      </c>
      <c r="G57" s="19">
        <v>0</v>
      </c>
      <c r="H57" s="19">
        <v>61</v>
      </c>
      <c r="I57" s="19">
        <v>38</v>
      </c>
      <c r="J57" s="19">
        <v>32</v>
      </c>
      <c r="K57" s="19">
        <v>1</v>
      </c>
      <c r="L57" s="19">
        <v>2</v>
      </c>
      <c r="M57" s="19">
        <v>0</v>
      </c>
      <c r="N57" s="19">
        <v>0</v>
      </c>
      <c r="O57" s="19">
        <v>0</v>
      </c>
      <c r="P57" s="19">
        <v>3</v>
      </c>
      <c r="Q57" s="19">
        <v>23</v>
      </c>
      <c r="R57" s="12">
        <f t="shared" si="2"/>
        <v>28</v>
      </c>
      <c r="S57" s="13">
        <f t="shared" si="3"/>
        <v>0.868421052631579</v>
      </c>
    </row>
    <row r="58" spans="1:19" ht="24.75" customHeight="1" hidden="1">
      <c r="A58" s="17" t="s">
        <v>39</v>
      </c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2">
        <f t="shared" si="2"/>
        <v>0</v>
      </c>
      <c r="S58" s="13" t="e">
        <f t="shared" si="3"/>
        <v>#DIV/0!</v>
      </c>
    </row>
    <row r="59" spans="1:19" s="6" customFormat="1" ht="24.75" customHeight="1">
      <c r="A59" s="14" t="s">
        <v>85</v>
      </c>
      <c r="B59" s="25" t="s">
        <v>86</v>
      </c>
      <c r="C59" s="12">
        <v>212</v>
      </c>
      <c r="D59" s="12">
        <v>92</v>
      </c>
      <c r="E59" s="12">
        <v>120</v>
      </c>
      <c r="F59" s="12">
        <v>1</v>
      </c>
      <c r="G59" s="12">
        <v>0</v>
      </c>
      <c r="H59" s="12">
        <v>211</v>
      </c>
      <c r="I59" s="12">
        <v>153</v>
      </c>
      <c r="J59" s="12">
        <v>91</v>
      </c>
      <c r="K59" s="12">
        <v>1</v>
      </c>
      <c r="L59" s="12">
        <v>61</v>
      </c>
      <c r="M59" s="12">
        <v>0</v>
      </c>
      <c r="N59" s="12">
        <v>0</v>
      </c>
      <c r="O59" s="12">
        <v>0</v>
      </c>
      <c r="P59" s="12">
        <v>0</v>
      </c>
      <c r="Q59" s="12">
        <v>58</v>
      </c>
      <c r="R59" s="12">
        <f t="shared" si="2"/>
        <v>119</v>
      </c>
      <c r="S59" s="16">
        <f t="shared" si="3"/>
        <v>0.6013071895424836</v>
      </c>
    </row>
    <row r="60" spans="1:19" ht="24.75" customHeight="1">
      <c r="A60" s="17" t="s">
        <v>35</v>
      </c>
      <c r="B60" s="18" t="s">
        <v>87</v>
      </c>
      <c r="C60" s="19">
        <v>53</v>
      </c>
      <c r="D60" s="19">
        <v>30</v>
      </c>
      <c r="E60" s="19">
        <v>23</v>
      </c>
      <c r="F60" s="19"/>
      <c r="G60" s="19"/>
      <c r="H60" s="19">
        <v>53</v>
      </c>
      <c r="I60" s="19">
        <v>31</v>
      </c>
      <c r="J60" s="19">
        <v>14</v>
      </c>
      <c r="K60" s="19">
        <v>1</v>
      </c>
      <c r="L60" s="19">
        <v>16</v>
      </c>
      <c r="M60" s="19"/>
      <c r="N60" s="19"/>
      <c r="O60" s="19"/>
      <c r="P60" s="19"/>
      <c r="Q60" s="19">
        <v>22</v>
      </c>
      <c r="R60" s="12">
        <f t="shared" si="2"/>
        <v>38</v>
      </c>
      <c r="S60" s="13">
        <f t="shared" si="3"/>
        <v>0.4838709677419355</v>
      </c>
    </row>
    <row r="61" spans="1:19" ht="24.75" customHeight="1">
      <c r="A61" s="17" t="s">
        <v>37</v>
      </c>
      <c r="B61" s="18" t="s">
        <v>88</v>
      </c>
      <c r="C61" s="19">
        <v>56</v>
      </c>
      <c r="D61" s="19">
        <v>23</v>
      </c>
      <c r="E61" s="19">
        <v>33</v>
      </c>
      <c r="F61" s="19"/>
      <c r="G61" s="19"/>
      <c r="H61" s="19">
        <v>56</v>
      </c>
      <c r="I61" s="19">
        <v>43</v>
      </c>
      <c r="J61" s="19">
        <v>31</v>
      </c>
      <c r="K61" s="19"/>
      <c r="L61" s="19">
        <v>12</v>
      </c>
      <c r="M61" s="19"/>
      <c r="N61" s="19"/>
      <c r="O61" s="19"/>
      <c r="P61" s="19"/>
      <c r="Q61" s="19">
        <v>13</v>
      </c>
      <c r="R61" s="12">
        <f t="shared" si="2"/>
        <v>25</v>
      </c>
      <c r="S61" s="13">
        <f t="shared" si="3"/>
        <v>0.7209302325581395</v>
      </c>
    </row>
    <row r="62" spans="1:19" ht="24.75" customHeight="1">
      <c r="A62" s="17" t="s">
        <v>39</v>
      </c>
      <c r="B62" s="18" t="s">
        <v>89</v>
      </c>
      <c r="C62" s="19">
        <v>45</v>
      </c>
      <c r="D62" s="19">
        <v>22</v>
      </c>
      <c r="E62" s="19">
        <v>23</v>
      </c>
      <c r="F62" s="19"/>
      <c r="G62" s="19"/>
      <c r="H62" s="19">
        <v>45</v>
      </c>
      <c r="I62" s="19">
        <v>28</v>
      </c>
      <c r="J62" s="19">
        <v>18</v>
      </c>
      <c r="K62" s="19"/>
      <c r="L62" s="19">
        <v>10</v>
      </c>
      <c r="M62" s="19"/>
      <c r="N62" s="19"/>
      <c r="O62" s="19"/>
      <c r="P62" s="19"/>
      <c r="Q62" s="19">
        <v>17</v>
      </c>
      <c r="R62" s="12">
        <f t="shared" si="2"/>
        <v>27</v>
      </c>
      <c r="S62" s="13">
        <f t="shared" si="3"/>
        <v>0.6428571428571429</v>
      </c>
    </row>
    <row r="63" spans="1:19" ht="24.75" customHeight="1">
      <c r="A63" s="17" t="s">
        <v>41</v>
      </c>
      <c r="B63" s="18" t="s">
        <v>90</v>
      </c>
      <c r="C63" s="19">
        <v>47</v>
      </c>
      <c r="D63" s="19">
        <v>17</v>
      </c>
      <c r="E63" s="19">
        <v>30</v>
      </c>
      <c r="F63" s="19"/>
      <c r="G63" s="19"/>
      <c r="H63" s="19">
        <v>47</v>
      </c>
      <c r="I63" s="19">
        <v>41</v>
      </c>
      <c r="J63" s="19">
        <v>23</v>
      </c>
      <c r="K63" s="19"/>
      <c r="L63" s="19">
        <v>18</v>
      </c>
      <c r="M63" s="19"/>
      <c r="N63" s="19"/>
      <c r="O63" s="19"/>
      <c r="P63" s="19"/>
      <c r="Q63" s="19">
        <v>6</v>
      </c>
      <c r="R63" s="12">
        <f t="shared" si="2"/>
        <v>24</v>
      </c>
      <c r="S63" s="13">
        <f t="shared" si="3"/>
        <v>0.5609756097560976</v>
      </c>
    </row>
    <row r="64" spans="1:19" ht="24.75" customHeight="1">
      <c r="A64" s="17" t="s">
        <v>43</v>
      </c>
      <c r="B64" s="18" t="s">
        <v>91</v>
      </c>
      <c r="C64" s="19">
        <v>11</v>
      </c>
      <c r="D64" s="19">
        <v>0</v>
      </c>
      <c r="E64" s="19">
        <v>11</v>
      </c>
      <c r="F64" s="19">
        <v>1</v>
      </c>
      <c r="G64" s="19"/>
      <c r="H64" s="19">
        <v>10</v>
      </c>
      <c r="I64" s="19">
        <v>10</v>
      </c>
      <c r="J64" s="19">
        <v>5</v>
      </c>
      <c r="K64" s="19"/>
      <c r="L64" s="19">
        <v>5</v>
      </c>
      <c r="M64" s="19"/>
      <c r="N64" s="19"/>
      <c r="O64" s="19"/>
      <c r="P64" s="19"/>
      <c r="Q64" s="19"/>
      <c r="R64" s="12">
        <f t="shared" si="2"/>
        <v>5</v>
      </c>
      <c r="S64" s="13">
        <f t="shared" si="3"/>
        <v>0.5</v>
      </c>
    </row>
    <row r="65" spans="1:19" s="6" customFormat="1" ht="24.75" customHeight="1">
      <c r="A65" s="14" t="s">
        <v>92</v>
      </c>
      <c r="B65" s="26" t="s">
        <v>93</v>
      </c>
      <c r="C65" s="12">
        <v>111</v>
      </c>
      <c r="D65" s="12">
        <v>33</v>
      </c>
      <c r="E65" s="12">
        <v>78</v>
      </c>
      <c r="F65" s="12">
        <v>0</v>
      </c>
      <c r="G65" s="12">
        <v>0</v>
      </c>
      <c r="H65" s="12">
        <v>111</v>
      </c>
      <c r="I65" s="12">
        <v>81</v>
      </c>
      <c r="J65" s="12">
        <v>59</v>
      </c>
      <c r="K65" s="12">
        <v>0</v>
      </c>
      <c r="L65" s="12">
        <v>21</v>
      </c>
      <c r="M65" s="12">
        <v>1</v>
      </c>
      <c r="N65" s="12">
        <v>0</v>
      </c>
      <c r="O65" s="12">
        <v>0</v>
      </c>
      <c r="P65" s="12">
        <v>0</v>
      </c>
      <c r="Q65" s="12">
        <v>30</v>
      </c>
      <c r="R65" s="12">
        <f t="shared" si="2"/>
        <v>52</v>
      </c>
      <c r="S65" s="16">
        <f t="shared" si="3"/>
        <v>0.7283950617283951</v>
      </c>
    </row>
    <row r="66" spans="1:19" ht="24.75" customHeight="1">
      <c r="A66" s="17" t="s">
        <v>35</v>
      </c>
      <c r="B66" s="18" t="s">
        <v>94</v>
      </c>
      <c r="C66" s="19">
        <v>23</v>
      </c>
      <c r="D66" s="19">
        <v>6</v>
      </c>
      <c r="E66" s="19">
        <v>17</v>
      </c>
      <c r="F66" s="19"/>
      <c r="G66" s="19"/>
      <c r="H66" s="19">
        <v>23</v>
      </c>
      <c r="I66" s="19">
        <v>19</v>
      </c>
      <c r="J66" s="19">
        <v>13</v>
      </c>
      <c r="K66" s="19"/>
      <c r="L66" s="19">
        <v>6</v>
      </c>
      <c r="M66" s="19"/>
      <c r="N66" s="19"/>
      <c r="O66" s="19"/>
      <c r="P66" s="19"/>
      <c r="Q66" s="19">
        <v>4</v>
      </c>
      <c r="R66" s="12">
        <f t="shared" si="2"/>
        <v>10</v>
      </c>
      <c r="S66" s="13">
        <f t="shared" si="3"/>
        <v>0.6842105263157895</v>
      </c>
    </row>
    <row r="67" spans="1:19" ht="24.75" customHeight="1">
      <c r="A67" s="17" t="s">
        <v>37</v>
      </c>
      <c r="B67" s="22" t="s">
        <v>95</v>
      </c>
      <c r="C67" s="19">
        <v>35</v>
      </c>
      <c r="D67" s="19">
        <v>12</v>
      </c>
      <c r="E67" s="19">
        <v>23</v>
      </c>
      <c r="F67" s="19"/>
      <c r="G67" s="19"/>
      <c r="H67" s="19">
        <v>35</v>
      </c>
      <c r="I67" s="19">
        <v>22</v>
      </c>
      <c r="J67" s="19">
        <v>18</v>
      </c>
      <c r="K67" s="19"/>
      <c r="L67" s="19">
        <v>4</v>
      </c>
      <c r="M67" s="19"/>
      <c r="N67" s="19"/>
      <c r="O67" s="19"/>
      <c r="P67" s="19"/>
      <c r="Q67" s="19">
        <v>13</v>
      </c>
      <c r="R67" s="12">
        <f t="shared" si="2"/>
        <v>17</v>
      </c>
      <c r="S67" s="13">
        <f t="shared" si="3"/>
        <v>0.8181818181818182</v>
      </c>
    </row>
    <row r="68" spans="1:19" ht="24.75" customHeight="1">
      <c r="A68" s="17" t="s">
        <v>39</v>
      </c>
      <c r="B68" s="22" t="s">
        <v>96</v>
      </c>
      <c r="C68" s="19">
        <v>31</v>
      </c>
      <c r="D68" s="19">
        <v>10</v>
      </c>
      <c r="E68" s="19">
        <v>21</v>
      </c>
      <c r="F68" s="19"/>
      <c r="G68" s="19"/>
      <c r="H68" s="19">
        <v>31</v>
      </c>
      <c r="I68" s="19">
        <v>23</v>
      </c>
      <c r="J68" s="19">
        <v>18</v>
      </c>
      <c r="K68" s="19"/>
      <c r="L68" s="19">
        <v>5</v>
      </c>
      <c r="M68" s="19"/>
      <c r="N68" s="19"/>
      <c r="O68" s="19"/>
      <c r="P68" s="19"/>
      <c r="Q68" s="19">
        <v>8</v>
      </c>
      <c r="R68" s="12">
        <f t="shared" si="2"/>
        <v>13</v>
      </c>
      <c r="S68" s="13">
        <f t="shared" si="3"/>
        <v>0.782608695652174</v>
      </c>
    </row>
    <row r="69" spans="1:19" ht="24.75" customHeight="1">
      <c r="A69" s="17" t="s">
        <v>41</v>
      </c>
      <c r="B69" s="22" t="s">
        <v>97</v>
      </c>
      <c r="C69" s="19">
        <v>22</v>
      </c>
      <c r="D69" s="19">
        <v>5</v>
      </c>
      <c r="E69" s="19">
        <v>17</v>
      </c>
      <c r="F69" s="19"/>
      <c r="G69" s="19"/>
      <c r="H69" s="19">
        <v>22</v>
      </c>
      <c r="I69" s="19">
        <v>17</v>
      </c>
      <c r="J69" s="19">
        <v>10</v>
      </c>
      <c r="K69" s="19"/>
      <c r="L69" s="19">
        <v>6</v>
      </c>
      <c r="M69" s="19">
        <v>1</v>
      </c>
      <c r="N69" s="19"/>
      <c r="O69" s="19"/>
      <c r="P69" s="19"/>
      <c r="Q69" s="19">
        <v>5</v>
      </c>
      <c r="R69" s="12">
        <f t="shared" si="2"/>
        <v>12</v>
      </c>
      <c r="S69" s="13">
        <f t="shared" si="3"/>
        <v>0.5882352941176471</v>
      </c>
    </row>
    <row r="70" spans="1:19" s="6" customFormat="1" ht="24.75" customHeight="1">
      <c r="A70" s="14" t="s">
        <v>98</v>
      </c>
      <c r="B70" s="26" t="s">
        <v>99</v>
      </c>
      <c r="C70" s="12">
        <v>88</v>
      </c>
      <c r="D70" s="12">
        <v>34</v>
      </c>
      <c r="E70" s="12">
        <v>54</v>
      </c>
      <c r="F70" s="12">
        <v>0</v>
      </c>
      <c r="G70" s="12">
        <v>0</v>
      </c>
      <c r="H70" s="12">
        <v>88</v>
      </c>
      <c r="I70" s="12">
        <v>72</v>
      </c>
      <c r="J70" s="12">
        <v>58</v>
      </c>
      <c r="K70" s="12">
        <v>0</v>
      </c>
      <c r="L70" s="12">
        <v>13</v>
      </c>
      <c r="M70" s="12">
        <v>1</v>
      </c>
      <c r="N70" s="12">
        <v>0</v>
      </c>
      <c r="O70" s="12">
        <v>0</v>
      </c>
      <c r="P70" s="12">
        <v>0</v>
      </c>
      <c r="Q70" s="12">
        <v>16</v>
      </c>
      <c r="R70" s="12">
        <f t="shared" si="2"/>
        <v>30</v>
      </c>
      <c r="S70" s="16">
        <f t="shared" si="3"/>
        <v>0.8055555555555556</v>
      </c>
    </row>
    <row r="71" spans="1:19" ht="24.75" customHeight="1">
      <c r="A71" s="17" t="s">
        <v>35</v>
      </c>
      <c r="B71" s="27" t="s">
        <v>100</v>
      </c>
      <c r="C71" s="19">
        <v>18</v>
      </c>
      <c r="D71" s="19">
        <v>8</v>
      </c>
      <c r="E71" s="19">
        <v>10</v>
      </c>
      <c r="F71" s="19">
        <v>0</v>
      </c>
      <c r="G71" s="19">
        <v>0</v>
      </c>
      <c r="H71" s="19">
        <v>18</v>
      </c>
      <c r="I71" s="19">
        <v>15</v>
      </c>
      <c r="J71" s="19">
        <v>14</v>
      </c>
      <c r="K71" s="19">
        <v>0</v>
      </c>
      <c r="L71" s="19">
        <v>1</v>
      </c>
      <c r="M71" s="19">
        <v>0</v>
      </c>
      <c r="N71" s="19">
        <v>0</v>
      </c>
      <c r="O71" s="19">
        <v>0</v>
      </c>
      <c r="P71" s="19">
        <v>0</v>
      </c>
      <c r="Q71" s="19">
        <v>3</v>
      </c>
      <c r="R71" s="12">
        <f t="shared" si="2"/>
        <v>4</v>
      </c>
      <c r="S71" s="13">
        <f t="shared" si="3"/>
        <v>0.9333333333333333</v>
      </c>
    </row>
    <row r="72" spans="1:19" ht="24.75" customHeight="1">
      <c r="A72" s="17" t="s">
        <v>37</v>
      </c>
      <c r="B72" s="27" t="s">
        <v>101</v>
      </c>
      <c r="C72" s="19">
        <v>10</v>
      </c>
      <c r="D72" s="19">
        <v>1</v>
      </c>
      <c r="E72" s="19">
        <v>9</v>
      </c>
      <c r="F72" s="19">
        <v>0</v>
      </c>
      <c r="G72" s="19">
        <v>0</v>
      </c>
      <c r="H72" s="19">
        <v>10</v>
      </c>
      <c r="I72" s="19">
        <v>10</v>
      </c>
      <c r="J72" s="19">
        <v>8</v>
      </c>
      <c r="K72" s="19">
        <v>0</v>
      </c>
      <c r="L72" s="19">
        <v>2</v>
      </c>
      <c r="M72" s="19">
        <v>0</v>
      </c>
      <c r="N72" s="19">
        <v>0</v>
      </c>
      <c r="O72" s="19">
        <v>0</v>
      </c>
      <c r="P72" s="19">
        <v>0</v>
      </c>
      <c r="Q72" s="19">
        <v>0</v>
      </c>
      <c r="R72" s="12">
        <f t="shared" si="2"/>
        <v>2</v>
      </c>
      <c r="S72" s="13">
        <f t="shared" si="3"/>
        <v>0.8</v>
      </c>
    </row>
    <row r="73" spans="1:19" ht="24.75" customHeight="1">
      <c r="A73" s="17" t="s">
        <v>39</v>
      </c>
      <c r="B73" s="27" t="s">
        <v>102</v>
      </c>
      <c r="C73" s="19">
        <v>30</v>
      </c>
      <c r="D73" s="19">
        <v>18</v>
      </c>
      <c r="E73" s="19">
        <v>12</v>
      </c>
      <c r="F73" s="19">
        <v>0</v>
      </c>
      <c r="G73" s="19">
        <v>0</v>
      </c>
      <c r="H73" s="19">
        <v>30</v>
      </c>
      <c r="I73" s="19">
        <v>20</v>
      </c>
      <c r="J73" s="19">
        <v>13</v>
      </c>
      <c r="K73" s="19">
        <v>0</v>
      </c>
      <c r="L73" s="19">
        <v>7</v>
      </c>
      <c r="M73" s="19">
        <v>0</v>
      </c>
      <c r="N73" s="19">
        <v>0</v>
      </c>
      <c r="O73" s="19">
        <v>0</v>
      </c>
      <c r="P73" s="19">
        <v>0</v>
      </c>
      <c r="Q73" s="19">
        <v>10</v>
      </c>
      <c r="R73" s="12">
        <f t="shared" si="2"/>
        <v>17</v>
      </c>
      <c r="S73" s="13">
        <f t="shared" si="3"/>
        <v>0.65</v>
      </c>
    </row>
    <row r="74" spans="1:19" ht="24.75" customHeight="1">
      <c r="A74" s="17" t="s">
        <v>41</v>
      </c>
      <c r="B74" s="27" t="s">
        <v>103</v>
      </c>
      <c r="C74" s="19">
        <v>30</v>
      </c>
      <c r="D74" s="19">
        <v>7</v>
      </c>
      <c r="E74" s="19">
        <v>23</v>
      </c>
      <c r="F74" s="19">
        <v>0</v>
      </c>
      <c r="G74" s="19">
        <v>0</v>
      </c>
      <c r="H74" s="19">
        <v>30</v>
      </c>
      <c r="I74" s="19">
        <v>27</v>
      </c>
      <c r="J74" s="19">
        <v>23</v>
      </c>
      <c r="K74" s="19">
        <v>0</v>
      </c>
      <c r="L74" s="19">
        <v>3</v>
      </c>
      <c r="M74" s="19">
        <v>1</v>
      </c>
      <c r="N74" s="19">
        <v>0</v>
      </c>
      <c r="O74" s="19">
        <v>0</v>
      </c>
      <c r="P74" s="19">
        <v>0</v>
      </c>
      <c r="Q74" s="19">
        <v>3</v>
      </c>
      <c r="R74" s="12">
        <f t="shared" si="2"/>
        <v>7</v>
      </c>
      <c r="S74" s="13">
        <f t="shared" si="3"/>
        <v>0.8518518518518519</v>
      </c>
    </row>
    <row r="75" spans="1:19" ht="24.75" customHeight="1">
      <c r="A75" s="17" t="s">
        <v>43</v>
      </c>
      <c r="B75" s="27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2">
        <f>Q75+P75+O75+N75+M75+L75</f>
        <v>0</v>
      </c>
      <c r="S75" s="13" t="e">
        <f t="shared" si="3"/>
        <v>#DIV/0!</v>
      </c>
    </row>
    <row r="76" spans="1:19" s="29" customFormat="1" ht="29.25" customHeight="1">
      <c r="A76" s="71"/>
      <c r="B76" s="71"/>
      <c r="C76" s="71"/>
      <c r="D76" s="71"/>
      <c r="E76" s="71"/>
      <c r="F76" s="28"/>
      <c r="G76" s="28"/>
      <c r="H76" s="28"/>
      <c r="I76" s="28"/>
      <c r="J76" s="28"/>
      <c r="K76" s="28"/>
      <c r="L76" s="28"/>
      <c r="M76" s="28"/>
      <c r="N76" s="77" t="str">
        <f>'[3]Thong tin'!B8</f>
        <v>Hòa Bình, ngày 3 tháng 01 năm 2018</v>
      </c>
      <c r="O76" s="77"/>
      <c r="P76" s="77"/>
      <c r="Q76" s="77"/>
      <c r="R76" s="77"/>
      <c r="S76" s="77"/>
    </row>
    <row r="77" spans="1:19" s="32" customFormat="1" ht="19.5" customHeight="1">
      <c r="A77" s="30"/>
      <c r="B77" s="69" t="s">
        <v>104</v>
      </c>
      <c r="C77" s="69"/>
      <c r="D77" s="69"/>
      <c r="E77" s="69"/>
      <c r="F77" s="31"/>
      <c r="G77" s="31"/>
      <c r="H77" s="31"/>
      <c r="I77" s="31"/>
      <c r="J77" s="31"/>
      <c r="K77" s="31"/>
      <c r="L77" s="31"/>
      <c r="M77" s="31"/>
      <c r="N77" s="76" t="str">
        <f>'[3]Thong tin'!B7</f>
        <v>CỤC TRƯỞNG</v>
      </c>
      <c r="O77" s="76"/>
      <c r="P77" s="76"/>
      <c r="Q77" s="76"/>
      <c r="R77" s="76"/>
      <c r="S77" s="76"/>
    </row>
    <row r="78" spans="1:19" ht="18.75">
      <c r="A78" s="33"/>
      <c r="B78" s="66"/>
      <c r="C78" s="66"/>
      <c r="D78" s="66"/>
      <c r="E78" s="34"/>
      <c r="F78" s="34"/>
      <c r="G78" s="34"/>
      <c r="H78" s="34"/>
      <c r="I78" s="34"/>
      <c r="J78" s="34"/>
      <c r="K78" s="34"/>
      <c r="L78" s="34"/>
      <c r="M78" s="34"/>
      <c r="N78" s="64"/>
      <c r="O78" s="64"/>
      <c r="P78" s="64"/>
      <c r="Q78" s="64"/>
      <c r="R78" s="64"/>
      <c r="S78" s="64"/>
    </row>
    <row r="79" spans="1:19" ht="18.75">
      <c r="A79" s="33"/>
      <c r="B79" s="33"/>
      <c r="C79" s="33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3"/>
      <c r="S79" s="33"/>
    </row>
    <row r="80" spans="1:19" ht="18.75">
      <c r="A80" s="33"/>
      <c r="B80" s="67" t="s">
        <v>105</v>
      </c>
      <c r="C80" s="67"/>
      <c r="D80" s="67"/>
      <c r="E80" s="67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67" t="s">
        <v>105</v>
      </c>
      <c r="Q80" s="67"/>
      <c r="R80" s="67"/>
      <c r="S80" s="33"/>
    </row>
    <row r="81" spans="1:19" ht="15.75" customHeight="1">
      <c r="A81" s="36"/>
      <c r="B81" s="37"/>
      <c r="C81" s="37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7"/>
      <c r="S81" s="33"/>
    </row>
    <row r="82" spans="1:19" ht="15.75" customHeight="1">
      <c r="A82" s="33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34"/>
      <c r="Q82" s="34"/>
      <c r="R82" s="33"/>
      <c r="S82" s="33"/>
    </row>
    <row r="83" spans="1:19" ht="18.75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3"/>
      <c r="R83" s="33"/>
      <c r="S83" s="33"/>
    </row>
    <row r="84" spans="1:19" ht="18.75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</row>
    <row r="85" spans="1:19" ht="18.75">
      <c r="A85" s="33"/>
      <c r="B85" s="63" t="str">
        <f>'[3]Thong tin'!B5</f>
        <v>Nguyễn Thị Mai</v>
      </c>
      <c r="C85" s="63"/>
      <c r="D85" s="63"/>
      <c r="E85" s="63"/>
      <c r="F85" s="33"/>
      <c r="G85" s="33"/>
      <c r="H85" s="33"/>
      <c r="I85" s="33"/>
      <c r="J85" s="33"/>
      <c r="K85" s="33"/>
      <c r="L85" s="33"/>
      <c r="M85" s="33"/>
      <c r="N85" s="63" t="str">
        <f>'[3]Thong tin'!B6</f>
        <v>Hồ Ngọc Dinh</v>
      </c>
      <c r="O85" s="63"/>
      <c r="P85" s="63"/>
      <c r="Q85" s="63"/>
      <c r="R85" s="63"/>
      <c r="S85" s="63"/>
    </row>
    <row r="86" spans="1:19" ht="18.75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</row>
  </sheetData>
  <sheetProtection/>
  <mergeCells count="36">
    <mergeCell ref="P2:S2"/>
    <mergeCell ref="A3:D3"/>
    <mergeCell ref="N77:S77"/>
    <mergeCell ref="N76:S76"/>
    <mergeCell ref="E1:O1"/>
    <mergeCell ref="E2:O2"/>
    <mergeCell ref="E3:O3"/>
    <mergeCell ref="F6:F9"/>
    <mergeCell ref="G6:G9"/>
    <mergeCell ref="H6:Q6"/>
    <mergeCell ref="C6:E6"/>
    <mergeCell ref="A2:D2"/>
    <mergeCell ref="I7:P7"/>
    <mergeCell ref="C7:C9"/>
    <mergeCell ref="D7:E7"/>
    <mergeCell ref="D8:D9"/>
    <mergeCell ref="R6:R9"/>
    <mergeCell ref="E8:E9"/>
    <mergeCell ref="J8:P8"/>
    <mergeCell ref="A10:B10"/>
    <mergeCell ref="B77:E77"/>
    <mergeCell ref="A11:B11"/>
    <mergeCell ref="A76:E76"/>
    <mergeCell ref="P4:S4"/>
    <mergeCell ref="A6:B9"/>
    <mergeCell ref="H7:H9"/>
    <mergeCell ref="Q7:Q9"/>
    <mergeCell ref="I8:I9"/>
    <mergeCell ref="S6:S9"/>
    <mergeCell ref="N85:S85"/>
    <mergeCell ref="N78:S78"/>
    <mergeCell ref="B82:O82"/>
    <mergeCell ref="B78:D78"/>
    <mergeCell ref="B85:E85"/>
    <mergeCell ref="B80:E80"/>
    <mergeCell ref="P80:R80"/>
  </mergeCells>
  <printOptions/>
  <pageMargins left="0.39" right="0" top="0" bottom="0" header="0.57" footer="0.275590551181102"/>
  <pageSetup horizontalDpi="600" verticalDpi="600" orientation="landscape" paperSize="9" scale="90" r:id="rId2"/>
  <headerFooter alignWithMargins="0"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9"/>
  </sheetPr>
  <dimension ref="A1:AJ85"/>
  <sheetViews>
    <sheetView showZeros="0" zoomScale="90" zoomScaleNormal="90" zoomScaleSheetLayoutView="85" zoomScalePageLayoutView="0" workbookViewId="0" topLeftCell="A69">
      <selection activeCell="B33" sqref="B33:B40"/>
    </sheetView>
  </sheetViews>
  <sheetFormatPr defaultColWidth="9.00390625" defaultRowHeight="15.75"/>
  <cols>
    <col min="1" max="1" width="3.50390625" style="41" customWidth="1"/>
    <col min="2" max="2" width="23.875" style="41" customWidth="1"/>
    <col min="3" max="3" width="10.125" style="41" customWidth="1"/>
    <col min="4" max="4" width="9.375" style="41" customWidth="1"/>
    <col min="5" max="5" width="10.125" style="41" customWidth="1"/>
    <col min="6" max="6" width="8.75390625" style="41" customWidth="1"/>
    <col min="7" max="7" width="5.25390625" style="41" customWidth="1"/>
    <col min="8" max="8" width="9.375" style="41" customWidth="1"/>
    <col min="9" max="9" width="10.25390625" style="41" customWidth="1"/>
    <col min="10" max="10" width="8.625" style="41" customWidth="1"/>
    <col min="11" max="11" width="9.375" style="41" customWidth="1"/>
    <col min="12" max="12" width="5.875" style="41" customWidth="1"/>
    <col min="13" max="13" width="10.00390625" style="41" customWidth="1"/>
    <col min="14" max="14" width="7.50390625" style="41" customWidth="1"/>
    <col min="15" max="15" width="7.125" style="41" customWidth="1"/>
    <col min="16" max="16" width="5.25390625" style="41" customWidth="1"/>
    <col min="17" max="17" width="8.625" style="41" customWidth="1"/>
    <col min="18" max="18" width="8.75390625" style="41" customWidth="1"/>
    <col min="19" max="19" width="10.875" style="41" customWidth="1"/>
    <col min="20" max="20" width="6.75390625" style="41" customWidth="1"/>
    <col min="21" max="16384" width="9.00390625" style="41" customWidth="1"/>
  </cols>
  <sheetData>
    <row r="1" spans="1:20" ht="20.25" customHeight="1">
      <c r="A1" s="40" t="s">
        <v>106</v>
      </c>
      <c r="B1" s="40"/>
      <c r="C1" s="40"/>
      <c r="E1" s="78" t="s">
        <v>107</v>
      </c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42" t="s">
        <v>108</v>
      </c>
      <c r="R1" s="42"/>
      <c r="S1" s="42"/>
      <c r="T1" s="42"/>
    </row>
    <row r="2" spans="1:20" ht="17.25" customHeight="1">
      <c r="A2" s="85" t="s">
        <v>3</v>
      </c>
      <c r="B2" s="85"/>
      <c r="C2" s="85"/>
      <c r="D2" s="85"/>
      <c r="E2" s="79" t="s">
        <v>4</v>
      </c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86" t="s">
        <v>5</v>
      </c>
      <c r="R2" s="86"/>
      <c r="S2" s="86"/>
      <c r="T2" s="86"/>
    </row>
    <row r="3" spans="1:20" ht="18" customHeight="1">
      <c r="A3" s="85" t="s">
        <v>6</v>
      </c>
      <c r="B3" s="85"/>
      <c r="C3" s="85"/>
      <c r="D3" s="85"/>
      <c r="E3" s="80" t="str">
        <f>'[3]Thong tin'!B3</f>
        <v>3 tháng / năm 2018</v>
      </c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42" t="s">
        <v>120</v>
      </c>
      <c r="R3" s="43"/>
      <c r="S3" s="42"/>
      <c r="T3" s="42"/>
    </row>
    <row r="4" spans="1:20" ht="14.25" customHeight="1">
      <c r="A4" s="44" t="s">
        <v>7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5"/>
      <c r="P4" s="45"/>
      <c r="Q4" s="87" t="s">
        <v>8</v>
      </c>
      <c r="R4" s="87"/>
      <c r="S4" s="87"/>
      <c r="T4" s="87"/>
    </row>
    <row r="5" spans="2:20" ht="21.75" customHeight="1">
      <c r="B5" s="46"/>
      <c r="C5" s="46"/>
      <c r="Q5" s="84" t="s">
        <v>109</v>
      </c>
      <c r="R5" s="84"/>
      <c r="S5" s="84"/>
      <c r="T5" s="84"/>
    </row>
    <row r="6" spans="1:36" ht="18.75" customHeight="1">
      <c r="A6" s="73" t="s">
        <v>10</v>
      </c>
      <c r="B6" s="73"/>
      <c r="C6" s="70" t="s">
        <v>11</v>
      </c>
      <c r="D6" s="70"/>
      <c r="E6" s="70"/>
      <c r="F6" s="74" t="s">
        <v>12</v>
      </c>
      <c r="G6" s="74" t="s">
        <v>13</v>
      </c>
      <c r="H6" s="81" t="s">
        <v>14</v>
      </c>
      <c r="I6" s="81"/>
      <c r="J6" s="81"/>
      <c r="K6" s="81"/>
      <c r="L6" s="81"/>
      <c r="M6" s="81"/>
      <c r="N6" s="81"/>
      <c r="O6" s="81"/>
      <c r="P6" s="81"/>
      <c r="Q6" s="81"/>
      <c r="R6" s="81"/>
      <c r="S6" s="70" t="s">
        <v>15</v>
      </c>
      <c r="T6" s="75" t="s">
        <v>16</v>
      </c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</row>
    <row r="7" spans="1:36" s="48" customFormat="1" ht="21" customHeight="1">
      <c r="A7" s="73"/>
      <c r="B7" s="73"/>
      <c r="C7" s="70" t="s">
        <v>17</v>
      </c>
      <c r="D7" s="75" t="s">
        <v>18</v>
      </c>
      <c r="E7" s="75"/>
      <c r="F7" s="74"/>
      <c r="G7" s="74"/>
      <c r="H7" s="74" t="s">
        <v>14</v>
      </c>
      <c r="I7" s="70" t="s">
        <v>19</v>
      </c>
      <c r="J7" s="70"/>
      <c r="K7" s="70"/>
      <c r="L7" s="70"/>
      <c r="M7" s="70"/>
      <c r="N7" s="70"/>
      <c r="O7" s="70"/>
      <c r="P7" s="70"/>
      <c r="Q7" s="70"/>
      <c r="R7" s="74" t="s">
        <v>110</v>
      </c>
      <c r="S7" s="70"/>
      <c r="T7" s="75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</row>
    <row r="8" spans="1:36" ht="21.75" customHeight="1">
      <c r="A8" s="73"/>
      <c r="B8" s="73"/>
      <c r="C8" s="70"/>
      <c r="D8" s="75" t="s">
        <v>21</v>
      </c>
      <c r="E8" s="75" t="s">
        <v>22</v>
      </c>
      <c r="F8" s="74"/>
      <c r="G8" s="74"/>
      <c r="H8" s="74"/>
      <c r="I8" s="74" t="s">
        <v>23</v>
      </c>
      <c r="J8" s="75" t="s">
        <v>18</v>
      </c>
      <c r="K8" s="75"/>
      <c r="L8" s="75"/>
      <c r="M8" s="75"/>
      <c r="N8" s="75"/>
      <c r="O8" s="75"/>
      <c r="P8" s="75"/>
      <c r="Q8" s="75"/>
      <c r="R8" s="74"/>
      <c r="S8" s="70"/>
      <c r="T8" s="75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</row>
    <row r="9" spans="1:36" ht="84" customHeight="1">
      <c r="A9" s="73"/>
      <c r="B9" s="73"/>
      <c r="C9" s="70"/>
      <c r="D9" s="75"/>
      <c r="E9" s="75"/>
      <c r="F9" s="74"/>
      <c r="G9" s="74"/>
      <c r="H9" s="74"/>
      <c r="I9" s="74"/>
      <c r="J9" s="9" t="s">
        <v>24</v>
      </c>
      <c r="K9" s="9" t="s">
        <v>25</v>
      </c>
      <c r="L9" s="9" t="s">
        <v>111</v>
      </c>
      <c r="M9" s="10" t="s">
        <v>26</v>
      </c>
      <c r="N9" s="10" t="s">
        <v>27</v>
      </c>
      <c r="O9" s="10" t="s">
        <v>28</v>
      </c>
      <c r="P9" s="10" t="s">
        <v>29</v>
      </c>
      <c r="Q9" s="10" t="s">
        <v>30</v>
      </c>
      <c r="R9" s="74"/>
      <c r="S9" s="70"/>
      <c r="T9" s="75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</row>
    <row r="10" spans="1:20" ht="17.25" customHeight="1">
      <c r="A10" s="90" t="s">
        <v>31</v>
      </c>
      <c r="B10" s="90"/>
      <c r="C10" s="49">
        <v>1</v>
      </c>
      <c r="D10" s="49">
        <v>2</v>
      </c>
      <c r="E10" s="49">
        <v>3</v>
      </c>
      <c r="F10" s="49">
        <v>4</v>
      </c>
      <c r="G10" s="49">
        <v>5</v>
      </c>
      <c r="H10" s="49">
        <v>6</v>
      </c>
      <c r="I10" s="49">
        <v>7</v>
      </c>
      <c r="J10" s="49">
        <v>8</v>
      </c>
      <c r="K10" s="49">
        <v>9</v>
      </c>
      <c r="L10" s="49" t="s">
        <v>92</v>
      </c>
      <c r="M10" s="49" t="s">
        <v>98</v>
      </c>
      <c r="N10" s="49" t="s">
        <v>112</v>
      </c>
      <c r="O10" s="49" t="s">
        <v>113</v>
      </c>
      <c r="P10" s="49" t="s">
        <v>114</v>
      </c>
      <c r="Q10" s="49" t="s">
        <v>115</v>
      </c>
      <c r="R10" s="49" t="s">
        <v>116</v>
      </c>
      <c r="S10" s="49" t="s">
        <v>117</v>
      </c>
      <c r="T10" s="49" t="s">
        <v>118</v>
      </c>
    </row>
    <row r="11" spans="1:20" s="46" customFormat="1" ht="24" customHeight="1">
      <c r="A11" s="89" t="s">
        <v>32</v>
      </c>
      <c r="B11" s="89"/>
      <c r="C11" s="50">
        <v>208692274.806</v>
      </c>
      <c r="D11" s="50">
        <v>138972193</v>
      </c>
      <c r="E11" s="50">
        <v>69720081.806</v>
      </c>
      <c r="F11" s="50">
        <v>2753365.2060000002</v>
      </c>
      <c r="G11" s="50">
        <v>0</v>
      </c>
      <c r="H11" s="50">
        <v>205938909.968</v>
      </c>
      <c r="I11" s="50">
        <v>144298850.455</v>
      </c>
      <c r="J11" s="50">
        <v>3175934.002</v>
      </c>
      <c r="K11" s="50">
        <v>134595</v>
      </c>
      <c r="L11" s="50">
        <v>0</v>
      </c>
      <c r="M11" s="50">
        <v>132822395.653</v>
      </c>
      <c r="N11" s="50">
        <v>1661696.8</v>
      </c>
      <c r="O11" s="50">
        <v>0</v>
      </c>
      <c r="P11" s="50">
        <v>0</v>
      </c>
      <c r="Q11" s="50">
        <v>6504229</v>
      </c>
      <c r="R11" s="50">
        <v>61640059.513</v>
      </c>
      <c r="S11" s="50">
        <f aca="true" t="shared" si="0" ref="S11:S21">R11+Q11+P11+O11+N11+M11</f>
        <v>202628380.966</v>
      </c>
      <c r="T11" s="51">
        <f aca="true" t="shared" si="1" ref="T11:T42">(J11+K11+L11)/I11</f>
        <v>0.022942171691328873</v>
      </c>
    </row>
    <row r="12" spans="1:20" s="46" customFormat="1" ht="26.25" customHeight="1">
      <c r="A12" s="14" t="s">
        <v>33</v>
      </c>
      <c r="B12" s="15" t="s">
        <v>34</v>
      </c>
      <c r="C12" s="50">
        <v>5218805</v>
      </c>
      <c r="D12" s="50">
        <v>1898729</v>
      </c>
      <c r="E12" s="50">
        <v>3320076</v>
      </c>
      <c r="F12" s="50">
        <v>1839104</v>
      </c>
      <c r="G12" s="50">
        <v>0</v>
      </c>
      <c r="H12" s="50">
        <v>3379701</v>
      </c>
      <c r="I12" s="50">
        <v>2124941</v>
      </c>
      <c r="J12" s="50">
        <v>367696</v>
      </c>
      <c r="K12" s="50">
        <v>25200</v>
      </c>
      <c r="L12" s="50">
        <v>0</v>
      </c>
      <c r="M12" s="50">
        <v>1259356</v>
      </c>
      <c r="N12" s="50">
        <v>0</v>
      </c>
      <c r="O12" s="50">
        <v>0</v>
      </c>
      <c r="P12" s="50">
        <v>0</v>
      </c>
      <c r="Q12" s="50">
        <v>472689</v>
      </c>
      <c r="R12" s="50">
        <v>1254760</v>
      </c>
      <c r="S12" s="50">
        <f t="shared" si="0"/>
        <v>2986805</v>
      </c>
      <c r="T12" s="51">
        <f t="shared" si="1"/>
        <v>0.184897368915184</v>
      </c>
    </row>
    <row r="13" spans="1:20" ht="26.25" customHeight="1">
      <c r="A13" s="17" t="s">
        <v>35</v>
      </c>
      <c r="B13" s="18" t="s">
        <v>36</v>
      </c>
      <c r="C13" s="52">
        <v>31506</v>
      </c>
      <c r="D13" s="52">
        <v>0</v>
      </c>
      <c r="E13" s="52">
        <v>31506</v>
      </c>
      <c r="F13" s="52">
        <v>400</v>
      </c>
      <c r="G13" s="52"/>
      <c r="H13" s="52">
        <v>31106</v>
      </c>
      <c r="I13" s="52">
        <v>31106</v>
      </c>
      <c r="J13" s="52">
        <v>31055</v>
      </c>
      <c r="K13" s="52">
        <v>0</v>
      </c>
      <c r="L13" s="52">
        <v>0</v>
      </c>
      <c r="M13" s="52">
        <v>51</v>
      </c>
      <c r="N13" s="52">
        <v>0</v>
      </c>
      <c r="O13" s="52">
        <v>0</v>
      </c>
      <c r="P13" s="52">
        <v>0</v>
      </c>
      <c r="Q13" s="52">
        <v>0</v>
      </c>
      <c r="R13" s="52">
        <v>0</v>
      </c>
      <c r="S13" s="50">
        <f t="shared" si="0"/>
        <v>51</v>
      </c>
      <c r="T13" s="53">
        <f t="shared" si="1"/>
        <v>0.9983604449302386</v>
      </c>
    </row>
    <row r="14" spans="1:20" ht="26.25" customHeight="1">
      <c r="A14" s="17" t="s">
        <v>37</v>
      </c>
      <c r="B14" s="18" t="s">
        <v>38</v>
      </c>
      <c r="C14" s="52">
        <v>1753952</v>
      </c>
      <c r="D14" s="52">
        <v>1464436</v>
      </c>
      <c r="E14" s="52">
        <v>289516</v>
      </c>
      <c r="F14" s="52">
        <v>0</v>
      </c>
      <c r="G14" s="52"/>
      <c r="H14" s="52">
        <v>1753952</v>
      </c>
      <c r="I14" s="52">
        <v>778310</v>
      </c>
      <c r="J14" s="52">
        <v>293516</v>
      </c>
      <c r="K14" s="52">
        <v>0</v>
      </c>
      <c r="L14" s="52">
        <v>0</v>
      </c>
      <c r="M14" s="52">
        <v>12105</v>
      </c>
      <c r="N14" s="52">
        <v>0</v>
      </c>
      <c r="O14" s="52">
        <v>0</v>
      </c>
      <c r="P14" s="52">
        <v>0</v>
      </c>
      <c r="Q14" s="52">
        <v>472689</v>
      </c>
      <c r="R14" s="52">
        <v>975642</v>
      </c>
      <c r="S14" s="50">
        <f t="shared" si="0"/>
        <v>1460436</v>
      </c>
      <c r="T14" s="53">
        <f t="shared" si="1"/>
        <v>0.3771196566920636</v>
      </c>
    </row>
    <row r="15" spans="1:20" ht="26.25" customHeight="1">
      <c r="A15" s="17" t="s">
        <v>39</v>
      </c>
      <c r="B15" s="18" t="s">
        <v>40</v>
      </c>
      <c r="C15" s="52">
        <v>121606</v>
      </c>
      <c r="D15" s="52">
        <v>0</v>
      </c>
      <c r="E15" s="52">
        <v>121606</v>
      </c>
      <c r="F15" s="52">
        <v>119504</v>
      </c>
      <c r="G15" s="52"/>
      <c r="H15" s="52">
        <v>2102</v>
      </c>
      <c r="I15" s="52">
        <v>2102</v>
      </c>
      <c r="J15" s="52">
        <v>2102</v>
      </c>
      <c r="K15" s="52">
        <v>0</v>
      </c>
      <c r="L15" s="52">
        <v>0</v>
      </c>
      <c r="M15" s="52">
        <v>0</v>
      </c>
      <c r="N15" s="52">
        <v>0</v>
      </c>
      <c r="O15" s="52">
        <v>0</v>
      </c>
      <c r="P15" s="52">
        <v>0</v>
      </c>
      <c r="Q15" s="52">
        <v>0</v>
      </c>
      <c r="R15" s="52">
        <v>0</v>
      </c>
      <c r="S15" s="50">
        <f t="shared" si="0"/>
        <v>0</v>
      </c>
      <c r="T15" s="53">
        <f t="shared" si="1"/>
        <v>1</v>
      </c>
    </row>
    <row r="16" spans="1:20" ht="26.25" customHeight="1">
      <c r="A16" s="17" t="s">
        <v>41</v>
      </c>
      <c r="B16" s="18" t="s">
        <v>42</v>
      </c>
      <c r="C16" s="52">
        <v>1911056</v>
      </c>
      <c r="D16" s="52">
        <v>115381</v>
      </c>
      <c r="E16" s="52">
        <v>1795675</v>
      </c>
      <c r="F16" s="52">
        <v>1617000</v>
      </c>
      <c r="G16" s="52"/>
      <c r="H16" s="52">
        <v>294056</v>
      </c>
      <c r="I16" s="52">
        <v>224748</v>
      </c>
      <c r="J16" s="52">
        <v>2402</v>
      </c>
      <c r="K16" s="52">
        <v>0</v>
      </c>
      <c r="L16" s="52">
        <v>0</v>
      </c>
      <c r="M16" s="52">
        <v>222346</v>
      </c>
      <c r="N16" s="52">
        <v>0</v>
      </c>
      <c r="O16" s="52">
        <v>0</v>
      </c>
      <c r="P16" s="52">
        <v>0</v>
      </c>
      <c r="Q16" s="52">
        <v>0</v>
      </c>
      <c r="R16" s="52">
        <v>69308</v>
      </c>
      <c r="S16" s="50">
        <f t="shared" si="0"/>
        <v>291654</v>
      </c>
      <c r="T16" s="53">
        <f t="shared" si="1"/>
        <v>0.010687525584209871</v>
      </c>
    </row>
    <row r="17" spans="1:20" ht="26.25" customHeight="1">
      <c r="A17" s="17" t="s">
        <v>43</v>
      </c>
      <c r="B17" s="18" t="s">
        <v>44</v>
      </c>
      <c r="C17" s="52">
        <v>1248214</v>
      </c>
      <c r="D17" s="52">
        <v>204062</v>
      </c>
      <c r="E17" s="52">
        <v>1044152</v>
      </c>
      <c r="F17" s="52">
        <v>102200</v>
      </c>
      <c r="G17" s="52"/>
      <c r="H17" s="52">
        <v>1146014</v>
      </c>
      <c r="I17" s="52">
        <v>1051054</v>
      </c>
      <c r="J17" s="52">
        <v>1100</v>
      </c>
      <c r="K17" s="52">
        <v>25200</v>
      </c>
      <c r="L17" s="52">
        <v>0</v>
      </c>
      <c r="M17" s="52">
        <v>1024754</v>
      </c>
      <c r="N17" s="52">
        <v>0</v>
      </c>
      <c r="O17" s="52">
        <v>0</v>
      </c>
      <c r="P17" s="52">
        <v>0</v>
      </c>
      <c r="Q17" s="52">
        <v>0</v>
      </c>
      <c r="R17" s="52">
        <v>94960</v>
      </c>
      <c r="S17" s="50">
        <f t="shared" si="0"/>
        <v>1119714</v>
      </c>
      <c r="T17" s="53">
        <f t="shared" si="1"/>
        <v>0.025022501222582285</v>
      </c>
    </row>
    <row r="18" spans="1:20" ht="26.25" customHeight="1">
      <c r="A18" s="17" t="s">
        <v>45</v>
      </c>
      <c r="B18" s="20" t="s">
        <v>46</v>
      </c>
      <c r="C18" s="52">
        <v>152471</v>
      </c>
      <c r="D18" s="52">
        <v>114850</v>
      </c>
      <c r="E18" s="52">
        <v>37621</v>
      </c>
      <c r="F18" s="52">
        <v>0</v>
      </c>
      <c r="G18" s="52"/>
      <c r="H18" s="52">
        <v>152471</v>
      </c>
      <c r="I18" s="52">
        <v>37621</v>
      </c>
      <c r="J18" s="52">
        <v>37521</v>
      </c>
      <c r="K18" s="52"/>
      <c r="L18" s="52"/>
      <c r="M18" s="52">
        <v>100</v>
      </c>
      <c r="N18" s="52"/>
      <c r="O18" s="52"/>
      <c r="P18" s="52"/>
      <c r="Q18" s="52"/>
      <c r="R18" s="52">
        <v>114850</v>
      </c>
      <c r="S18" s="50">
        <f t="shared" si="0"/>
        <v>114950</v>
      </c>
      <c r="T18" s="53">
        <f t="shared" si="1"/>
        <v>0.9973419101033997</v>
      </c>
    </row>
    <row r="19" spans="1:20" ht="26.25" customHeight="1" hidden="1">
      <c r="A19" s="17" t="s">
        <v>47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0">
        <f t="shared" si="0"/>
        <v>0</v>
      </c>
      <c r="T19" s="53" t="e">
        <f t="shared" si="1"/>
        <v>#DIV/0!</v>
      </c>
    </row>
    <row r="20" spans="1:20" ht="26.25" customHeight="1" hidden="1">
      <c r="A20" s="17" t="s">
        <v>48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0">
        <f t="shared" si="0"/>
        <v>0</v>
      </c>
      <c r="T20" s="53" t="e">
        <f t="shared" si="1"/>
        <v>#DIV/0!</v>
      </c>
    </row>
    <row r="21" spans="1:20" s="46" customFormat="1" ht="28.5" customHeight="1">
      <c r="A21" s="14" t="s">
        <v>49</v>
      </c>
      <c r="B21" s="21" t="s">
        <v>50</v>
      </c>
      <c r="C21" s="50">
        <v>203473469.806</v>
      </c>
      <c r="D21" s="50">
        <v>137073464</v>
      </c>
      <c r="E21" s="50">
        <v>66400005.806</v>
      </c>
      <c r="F21" s="50">
        <v>914261.206</v>
      </c>
      <c r="G21" s="50">
        <v>0</v>
      </c>
      <c r="H21" s="50">
        <v>202559208.968</v>
      </c>
      <c r="I21" s="50">
        <v>142173909.455</v>
      </c>
      <c r="J21" s="50">
        <v>2808238.002</v>
      </c>
      <c r="K21" s="50">
        <v>109395</v>
      </c>
      <c r="L21" s="50">
        <v>0</v>
      </c>
      <c r="M21" s="50">
        <v>131563039.653</v>
      </c>
      <c r="N21" s="50">
        <v>1661696.8</v>
      </c>
      <c r="O21" s="50">
        <v>0</v>
      </c>
      <c r="P21" s="50">
        <v>0</v>
      </c>
      <c r="Q21" s="50">
        <v>6031540</v>
      </c>
      <c r="R21" s="50">
        <v>60385299.513</v>
      </c>
      <c r="S21" s="50">
        <f t="shared" si="0"/>
        <v>199641575.966</v>
      </c>
      <c r="T21" s="51">
        <f t="shared" si="1"/>
        <v>0.020521578207874144</v>
      </c>
    </row>
    <row r="22" spans="1:20" s="46" customFormat="1" ht="24.75" customHeight="1">
      <c r="A22" s="14" t="s">
        <v>35</v>
      </c>
      <c r="B22" s="21" t="s">
        <v>51</v>
      </c>
      <c r="C22" s="50">
        <v>87913568.806</v>
      </c>
      <c r="D22" s="50">
        <v>63489130</v>
      </c>
      <c r="E22" s="50">
        <v>24424438.806</v>
      </c>
      <c r="F22" s="50">
        <v>707195.206</v>
      </c>
      <c r="G22" s="50">
        <v>0</v>
      </c>
      <c r="H22" s="50">
        <v>87206373.96800001</v>
      </c>
      <c r="I22" s="50">
        <v>81955058.45500001</v>
      </c>
      <c r="J22" s="50">
        <v>749508.002</v>
      </c>
      <c r="K22" s="50">
        <v>0</v>
      </c>
      <c r="L22" s="50">
        <v>0</v>
      </c>
      <c r="M22" s="50">
        <v>79990739.653</v>
      </c>
      <c r="N22" s="50">
        <v>1214810.8</v>
      </c>
      <c r="O22" s="50">
        <v>0</v>
      </c>
      <c r="P22" s="50">
        <v>0</v>
      </c>
      <c r="Q22" s="50">
        <v>0</v>
      </c>
      <c r="R22" s="50">
        <v>5251315.513</v>
      </c>
      <c r="S22" s="50">
        <v>86456865.96599999</v>
      </c>
      <c r="T22" s="51">
        <f t="shared" si="1"/>
        <v>0.009145353760092073</v>
      </c>
    </row>
    <row r="23" spans="1:20" ht="24.75" customHeight="1">
      <c r="A23" s="17" t="s">
        <v>35</v>
      </c>
      <c r="B23" s="18" t="s">
        <v>52</v>
      </c>
      <c r="C23" s="52">
        <v>11178232</v>
      </c>
      <c r="D23" s="52">
        <v>628398</v>
      </c>
      <c r="E23" s="52">
        <v>10549834</v>
      </c>
      <c r="F23" s="52">
        <v>200</v>
      </c>
      <c r="G23" s="52">
        <v>0</v>
      </c>
      <c r="H23" s="52">
        <v>11178031.613</v>
      </c>
      <c r="I23" s="52">
        <v>10742449</v>
      </c>
      <c r="J23" s="52">
        <v>62424</v>
      </c>
      <c r="K23" s="52">
        <v>0</v>
      </c>
      <c r="L23" s="52">
        <v>0</v>
      </c>
      <c r="M23" s="52">
        <v>10680025</v>
      </c>
      <c r="N23" s="52">
        <v>0</v>
      </c>
      <c r="O23" s="52">
        <v>0</v>
      </c>
      <c r="P23" s="52">
        <v>0</v>
      </c>
      <c r="Q23" s="52">
        <v>0</v>
      </c>
      <c r="R23" s="52">
        <v>435582.613</v>
      </c>
      <c r="S23" s="50">
        <v>11115607.613</v>
      </c>
      <c r="T23" s="53">
        <f t="shared" si="1"/>
        <v>0.005810965451174123</v>
      </c>
    </row>
    <row r="24" spans="1:20" ht="24.75" customHeight="1">
      <c r="A24" s="17" t="s">
        <v>37</v>
      </c>
      <c r="B24" s="18" t="s">
        <v>53</v>
      </c>
      <c r="C24" s="52">
        <v>17849471</v>
      </c>
      <c r="D24" s="52">
        <v>17334540</v>
      </c>
      <c r="E24" s="52">
        <v>514931</v>
      </c>
      <c r="F24" s="52">
        <v>0</v>
      </c>
      <c r="G24" s="52">
        <v>0</v>
      </c>
      <c r="H24" s="52">
        <v>17849471.057</v>
      </c>
      <c r="I24" s="52">
        <v>17426389.557</v>
      </c>
      <c r="J24" s="52">
        <v>207630.002</v>
      </c>
      <c r="K24" s="52">
        <v>0</v>
      </c>
      <c r="L24" s="52">
        <v>0</v>
      </c>
      <c r="M24" s="52">
        <v>16003948.755</v>
      </c>
      <c r="N24" s="52">
        <v>1214810.8</v>
      </c>
      <c r="O24" s="52">
        <v>0</v>
      </c>
      <c r="P24" s="52">
        <v>0</v>
      </c>
      <c r="Q24" s="52">
        <v>0</v>
      </c>
      <c r="R24" s="52">
        <v>423081.5</v>
      </c>
      <c r="S24" s="50">
        <v>17641841.055</v>
      </c>
      <c r="T24" s="53">
        <f t="shared" si="1"/>
        <v>0.011914688428194651</v>
      </c>
    </row>
    <row r="25" spans="1:20" ht="24.75" customHeight="1">
      <c r="A25" s="17" t="s">
        <v>39</v>
      </c>
      <c r="B25" s="18" t="s">
        <v>54</v>
      </c>
      <c r="C25" s="52">
        <v>10792135.258</v>
      </c>
      <c r="D25" s="52">
        <v>7011312</v>
      </c>
      <c r="E25" s="52">
        <v>3780823.258</v>
      </c>
      <c r="F25" s="52">
        <v>706295.206</v>
      </c>
      <c r="G25" s="52">
        <v>0</v>
      </c>
      <c r="H25" s="52">
        <v>10085839.759</v>
      </c>
      <c r="I25" s="52">
        <v>8806175.359</v>
      </c>
      <c r="J25" s="52">
        <v>414844</v>
      </c>
      <c r="K25" s="52">
        <v>0</v>
      </c>
      <c r="L25" s="52">
        <v>0</v>
      </c>
      <c r="M25" s="52">
        <v>8391331.359</v>
      </c>
      <c r="N25" s="52">
        <v>0</v>
      </c>
      <c r="O25" s="52">
        <v>0</v>
      </c>
      <c r="P25" s="52">
        <v>0</v>
      </c>
      <c r="Q25" s="52">
        <v>0</v>
      </c>
      <c r="R25" s="52">
        <v>1279664.4</v>
      </c>
      <c r="S25" s="50">
        <v>9670995.759</v>
      </c>
      <c r="T25" s="53">
        <f t="shared" si="1"/>
        <v>0.047108305602389045</v>
      </c>
    </row>
    <row r="26" spans="1:20" ht="24.75" customHeight="1">
      <c r="A26" s="17" t="s">
        <v>41</v>
      </c>
      <c r="B26" s="18" t="s">
        <v>55</v>
      </c>
      <c r="C26" s="52">
        <v>48093730.548</v>
      </c>
      <c r="D26" s="52">
        <v>38514880</v>
      </c>
      <c r="E26" s="52">
        <v>9578850.548</v>
      </c>
      <c r="F26" s="52">
        <v>700</v>
      </c>
      <c r="G26" s="52"/>
      <c r="H26" s="52">
        <v>48093031.539000005</v>
      </c>
      <c r="I26" s="52">
        <v>44980044.539000005</v>
      </c>
      <c r="J26" s="52">
        <v>64610</v>
      </c>
      <c r="K26" s="52">
        <v>0</v>
      </c>
      <c r="L26" s="52">
        <v>0</v>
      </c>
      <c r="M26" s="52">
        <v>44915434.539000005</v>
      </c>
      <c r="N26" s="52">
        <v>0</v>
      </c>
      <c r="O26" s="52">
        <v>0</v>
      </c>
      <c r="P26" s="52">
        <v>0</v>
      </c>
      <c r="Q26" s="52">
        <v>0</v>
      </c>
      <c r="R26" s="52">
        <v>3112987</v>
      </c>
      <c r="S26" s="50">
        <v>48028421.539000005</v>
      </c>
      <c r="T26" s="53">
        <f t="shared" si="1"/>
        <v>0.0014364147626394594</v>
      </c>
    </row>
    <row r="27" spans="1:20" ht="24.75" customHeight="1" hidden="1">
      <c r="A27" s="17" t="s">
        <v>43</v>
      </c>
      <c r="B27" s="18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0">
        <f aca="true" t="shared" si="2" ref="S27:S58">R27+Q27+P27+O27+N27+M27</f>
        <v>0</v>
      </c>
      <c r="T27" s="53" t="e">
        <f t="shared" si="1"/>
        <v>#DIV/0!</v>
      </c>
    </row>
    <row r="28" spans="1:20" s="46" customFormat="1" ht="24.75" customHeight="1">
      <c r="A28" s="14" t="s">
        <v>37</v>
      </c>
      <c r="B28" s="15" t="s">
        <v>56</v>
      </c>
      <c r="C28" s="50">
        <v>28915939</v>
      </c>
      <c r="D28" s="50">
        <v>3333761</v>
      </c>
      <c r="E28" s="50">
        <v>25582178</v>
      </c>
      <c r="F28" s="50">
        <v>0</v>
      </c>
      <c r="G28" s="50">
        <v>0</v>
      </c>
      <c r="H28" s="50">
        <v>28915939</v>
      </c>
      <c r="I28" s="50">
        <v>27103404</v>
      </c>
      <c r="J28" s="50">
        <v>51742</v>
      </c>
      <c r="K28" s="50">
        <v>0</v>
      </c>
      <c r="L28" s="50">
        <v>0</v>
      </c>
      <c r="M28" s="50">
        <v>27051662</v>
      </c>
      <c r="N28" s="50">
        <v>0</v>
      </c>
      <c r="O28" s="50">
        <v>0</v>
      </c>
      <c r="P28" s="50">
        <v>0</v>
      </c>
      <c r="Q28" s="50">
        <v>0</v>
      </c>
      <c r="R28" s="50">
        <v>1812535</v>
      </c>
      <c r="S28" s="50">
        <f t="shared" si="2"/>
        <v>28864197</v>
      </c>
      <c r="T28" s="51">
        <f t="shared" si="1"/>
        <v>0.001909059098259392</v>
      </c>
    </row>
    <row r="29" spans="1:20" ht="24.75" customHeight="1">
      <c r="A29" s="17" t="s">
        <v>35</v>
      </c>
      <c r="B29" s="18" t="s">
        <v>57</v>
      </c>
      <c r="C29" s="52">
        <v>14913944</v>
      </c>
      <c r="D29" s="52">
        <v>0</v>
      </c>
      <c r="E29" s="52">
        <v>14913944</v>
      </c>
      <c r="F29" s="52"/>
      <c r="G29" s="52"/>
      <c r="H29" s="52">
        <v>14913944</v>
      </c>
      <c r="I29" s="52">
        <v>14913944</v>
      </c>
      <c r="J29" s="52">
        <v>1200</v>
      </c>
      <c r="K29" s="52"/>
      <c r="L29" s="52"/>
      <c r="M29" s="52">
        <v>14912744</v>
      </c>
      <c r="N29" s="52"/>
      <c r="O29" s="52"/>
      <c r="P29" s="52"/>
      <c r="Q29" s="52"/>
      <c r="R29" s="52">
        <v>0</v>
      </c>
      <c r="S29" s="50">
        <f t="shared" si="2"/>
        <v>14912744</v>
      </c>
      <c r="T29" s="53">
        <f t="shared" si="1"/>
        <v>8.046161364156925E-05</v>
      </c>
    </row>
    <row r="30" spans="1:20" ht="24.75" customHeight="1">
      <c r="A30" s="17" t="s">
        <v>37</v>
      </c>
      <c r="B30" s="18" t="s">
        <v>58</v>
      </c>
      <c r="C30" s="52">
        <v>12385874</v>
      </c>
      <c r="D30" s="52">
        <v>1738743</v>
      </c>
      <c r="E30" s="52">
        <v>10647131</v>
      </c>
      <c r="F30" s="52">
        <v>0</v>
      </c>
      <c r="G30" s="52"/>
      <c r="H30" s="52">
        <v>12385874</v>
      </c>
      <c r="I30" s="52">
        <v>12127523</v>
      </c>
      <c r="J30" s="52">
        <v>8055</v>
      </c>
      <c r="K30" s="52"/>
      <c r="L30" s="52"/>
      <c r="M30" s="52">
        <v>12119468</v>
      </c>
      <c r="N30" s="52"/>
      <c r="O30" s="52"/>
      <c r="P30" s="52"/>
      <c r="Q30" s="52"/>
      <c r="R30" s="52">
        <v>258351</v>
      </c>
      <c r="S30" s="50">
        <f t="shared" si="2"/>
        <v>12377819</v>
      </c>
      <c r="T30" s="53">
        <f t="shared" si="1"/>
        <v>0.0006641916902569469</v>
      </c>
    </row>
    <row r="31" spans="1:20" ht="24.75" customHeight="1">
      <c r="A31" s="17" t="s">
        <v>39</v>
      </c>
      <c r="B31" s="18" t="s">
        <v>59</v>
      </c>
      <c r="C31" s="52">
        <v>1616121</v>
      </c>
      <c r="D31" s="52">
        <v>1595018</v>
      </c>
      <c r="E31" s="52">
        <v>21103</v>
      </c>
      <c r="F31" s="52">
        <v>0</v>
      </c>
      <c r="G31" s="52"/>
      <c r="H31" s="52">
        <v>1616121</v>
      </c>
      <c r="I31" s="52">
        <v>61937</v>
      </c>
      <c r="J31" s="52">
        <v>42487</v>
      </c>
      <c r="K31" s="52">
        <v>0</v>
      </c>
      <c r="L31" s="52"/>
      <c r="M31" s="52">
        <v>19450</v>
      </c>
      <c r="N31" s="52"/>
      <c r="O31" s="52">
        <v>0</v>
      </c>
      <c r="P31" s="52"/>
      <c r="Q31" s="52"/>
      <c r="R31" s="52">
        <v>1554184</v>
      </c>
      <c r="S31" s="50">
        <f t="shared" si="2"/>
        <v>1573634</v>
      </c>
      <c r="T31" s="53">
        <f t="shared" si="1"/>
        <v>0.6859712288292943</v>
      </c>
    </row>
    <row r="32" spans="1:20" s="46" customFormat="1" ht="24.75" customHeight="1">
      <c r="A32" s="14" t="s">
        <v>39</v>
      </c>
      <c r="B32" s="15" t="s">
        <v>60</v>
      </c>
      <c r="C32" s="50">
        <v>44711133</v>
      </c>
      <c r="D32" s="50">
        <v>32278934</v>
      </c>
      <c r="E32" s="50">
        <v>12432199</v>
      </c>
      <c r="F32" s="50">
        <v>112816</v>
      </c>
      <c r="G32" s="50">
        <v>0</v>
      </c>
      <c r="H32" s="50">
        <v>44598317</v>
      </c>
      <c r="I32" s="50">
        <v>18226416</v>
      </c>
      <c r="J32" s="50">
        <v>605283</v>
      </c>
      <c r="K32" s="50">
        <v>92195</v>
      </c>
      <c r="L32" s="50">
        <v>0</v>
      </c>
      <c r="M32" s="50">
        <v>17414602</v>
      </c>
      <c r="N32" s="50">
        <v>0</v>
      </c>
      <c r="O32" s="50">
        <v>0</v>
      </c>
      <c r="P32" s="50">
        <v>0</v>
      </c>
      <c r="Q32" s="50">
        <v>114336</v>
      </c>
      <c r="R32" s="50">
        <v>26371901</v>
      </c>
      <c r="S32" s="50">
        <f t="shared" si="2"/>
        <v>43900839</v>
      </c>
      <c r="T32" s="51">
        <f t="shared" si="1"/>
        <v>0.03826742459954826</v>
      </c>
    </row>
    <row r="33" spans="1:20" ht="24.75" customHeight="1">
      <c r="A33" s="17" t="s">
        <v>35</v>
      </c>
      <c r="B33" s="22" t="s">
        <v>61</v>
      </c>
      <c r="C33" s="52">
        <v>981541</v>
      </c>
      <c r="D33" s="52">
        <v>50261</v>
      </c>
      <c r="E33" s="52">
        <v>931280</v>
      </c>
      <c r="F33" s="52">
        <v>600</v>
      </c>
      <c r="G33" s="52">
        <v>0</v>
      </c>
      <c r="H33" s="52">
        <v>980941</v>
      </c>
      <c r="I33" s="52">
        <v>956765</v>
      </c>
      <c r="J33" s="52">
        <v>197873</v>
      </c>
      <c r="K33" s="52">
        <v>26085</v>
      </c>
      <c r="L33" s="52">
        <v>0</v>
      </c>
      <c r="M33" s="52">
        <v>732807</v>
      </c>
      <c r="N33" s="52">
        <v>0</v>
      </c>
      <c r="O33" s="52">
        <v>0</v>
      </c>
      <c r="P33" s="52">
        <v>0</v>
      </c>
      <c r="Q33" s="52">
        <v>0</v>
      </c>
      <c r="R33" s="52">
        <v>24176</v>
      </c>
      <c r="S33" s="50">
        <f t="shared" si="2"/>
        <v>756983</v>
      </c>
      <c r="T33" s="53">
        <f t="shared" si="1"/>
        <v>0.23407837870323434</v>
      </c>
    </row>
    <row r="34" spans="1:20" ht="24.75" customHeight="1">
      <c r="A34" s="17" t="s">
        <v>37</v>
      </c>
      <c r="B34" s="22" t="s">
        <v>62</v>
      </c>
      <c r="C34" s="52">
        <v>11008394</v>
      </c>
      <c r="D34" s="52">
        <v>10785414</v>
      </c>
      <c r="E34" s="52">
        <v>222980</v>
      </c>
      <c r="F34" s="52">
        <v>400</v>
      </c>
      <c r="G34" s="52">
        <v>0</v>
      </c>
      <c r="H34" s="52">
        <v>11007994</v>
      </c>
      <c r="I34" s="52">
        <v>2789059</v>
      </c>
      <c r="J34" s="52">
        <v>50904</v>
      </c>
      <c r="K34" s="52">
        <v>25500</v>
      </c>
      <c r="L34" s="52">
        <v>0</v>
      </c>
      <c r="M34" s="52">
        <v>2712655</v>
      </c>
      <c r="N34" s="52">
        <v>0</v>
      </c>
      <c r="O34" s="52">
        <v>0</v>
      </c>
      <c r="P34" s="52">
        <v>0</v>
      </c>
      <c r="Q34" s="52">
        <v>0</v>
      </c>
      <c r="R34" s="52">
        <v>8218935</v>
      </c>
      <c r="S34" s="50">
        <f t="shared" si="2"/>
        <v>10931590</v>
      </c>
      <c r="T34" s="53">
        <f t="shared" si="1"/>
        <v>0.02739418563752147</v>
      </c>
    </row>
    <row r="35" spans="1:20" ht="24.75" customHeight="1">
      <c r="A35" s="17" t="s">
        <v>39</v>
      </c>
      <c r="B35" s="18" t="s">
        <v>63</v>
      </c>
      <c r="C35" s="52">
        <v>4000</v>
      </c>
      <c r="D35" s="52">
        <v>0</v>
      </c>
      <c r="E35" s="52">
        <v>4000</v>
      </c>
      <c r="F35" s="52">
        <v>0</v>
      </c>
      <c r="G35" s="52">
        <v>0</v>
      </c>
      <c r="H35" s="52">
        <v>4000</v>
      </c>
      <c r="I35" s="52">
        <v>4000</v>
      </c>
      <c r="J35" s="52">
        <v>4000</v>
      </c>
      <c r="K35" s="52">
        <v>0</v>
      </c>
      <c r="L35" s="52">
        <v>0</v>
      </c>
      <c r="M35" s="52">
        <v>0</v>
      </c>
      <c r="N35" s="52">
        <v>0</v>
      </c>
      <c r="O35" s="52">
        <v>0</v>
      </c>
      <c r="P35" s="52">
        <v>0</v>
      </c>
      <c r="Q35" s="52">
        <v>0</v>
      </c>
      <c r="R35" s="52">
        <v>0</v>
      </c>
      <c r="S35" s="50">
        <f t="shared" si="2"/>
        <v>0</v>
      </c>
      <c r="T35" s="53">
        <f t="shared" si="1"/>
        <v>1</v>
      </c>
    </row>
    <row r="36" spans="1:20" ht="24.75" customHeight="1">
      <c r="A36" s="17" t="s">
        <v>41</v>
      </c>
      <c r="B36" s="23" t="s">
        <v>64</v>
      </c>
      <c r="C36" s="52">
        <v>12474942</v>
      </c>
      <c r="D36" s="52">
        <v>3812792</v>
      </c>
      <c r="E36" s="52">
        <v>8662150</v>
      </c>
      <c r="F36" s="52">
        <v>0</v>
      </c>
      <c r="G36" s="52">
        <v>0</v>
      </c>
      <c r="H36" s="52">
        <v>12474942</v>
      </c>
      <c r="I36" s="52">
        <v>8701462</v>
      </c>
      <c r="J36" s="52">
        <v>19600</v>
      </c>
      <c r="K36" s="52">
        <v>11656</v>
      </c>
      <c r="L36" s="52">
        <v>0</v>
      </c>
      <c r="M36" s="52">
        <v>8670206</v>
      </c>
      <c r="N36" s="52">
        <v>0</v>
      </c>
      <c r="O36" s="52">
        <v>0</v>
      </c>
      <c r="P36" s="52">
        <v>0</v>
      </c>
      <c r="Q36" s="52">
        <v>0</v>
      </c>
      <c r="R36" s="52">
        <v>3773480</v>
      </c>
      <c r="S36" s="50">
        <f t="shared" si="2"/>
        <v>12443686</v>
      </c>
      <c r="T36" s="53">
        <f t="shared" si="1"/>
        <v>0.0035920400502812058</v>
      </c>
    </row>
    <row r="37" spans="1:20" ht="24.75" customHeight="1">
      <c r="A37" s="17" t="s">
        <v>43</v>
      </c>
      <c r="B37" s="23" t="s">
        <v>65</v>
      </c>
      <c r="C37" s="52">
        <v>3265930</v>
      </c>
      <c r="D37" s="52">
        <v>3048614</v>
      </c>
      <c r="E37" s="52">
        <v>217316</v>
      </c>
      <c r="F37" s="52">
        <v>400</v>
      </c>
      <c r="G37" s="52">
        <v>0</v>
      </c>
      <c r="H37" s="52">
        <v>3265530</v>
      </c>
      <c r="I37" s="52">
        <v>373714</v>
      </c>
      <c r="J37" s="52">
        <v>23186</v>
      </c>
      <c r="K37" s="52">
        <v>0</v>
      </c>
      <c r="L37" s="52">
        <v>0</v>
      </c>
      <c r="M37" s="52">
        <v>236192</v>
      </c>
      <c r="N37" s="52">
        <v>0</v>
      </c>
      <c r="O37" s="52">
        <v>0</v>
      </c>
      <c r="P37" s="52">
        <v>0</v>
      </c>
      <c r="Q37" s="52">
        <v>114336</v>
      </c>
      <c r="R37" s="52">
        <v>2891816</v>
      </c>
      <c r="S37" s="50">
        <f t="shared" si="2"/>
        <v>3242344</v>
      </c>
      <c r="T37" s="53">
        <f t="shared" si="1"/>
        <v>0.06204209636245899</v>
      </c>
    </row>
    <row r="38" spans="1:20" ht="24.75" customHeight="1">
      <c r="A38" s="17" t="s">
        <v>45</v>
      </c>
      <c r="B38" s="22" t="s">
        <v>66</v>
      </c>
      <c r="C38" s="52">
        <v>6789407</v>
      </c>
      <c r="D38" s="52">
        <v>6737207</v>
      </c>
      <c r="E38" s="52">
        <v>52200</v>
      </c>
      <c r="F38" s="52">
        <v>0</v>
      </c>
      <c r="G38" s="52">
        <v>0</v>
      </c>
      <c r="H38" s="52">
        <v>6789407</v>
      </c>
      <c r="I38" s="52">
        <v>1575049</v>
      </c>
      <c r="J38" s="52">
        <v>27120</v>
      </c>
      <c r="K38" s="52">
        <v>0</v>
      </c>
      <c r="L38" s="52">
        <v>0</v>
      </c>
      <c r="M38" s="52">
        <v>1547929</v>
      </c>
      <c r="N38" s="52">
        <v>0</v>
      </c>
      <c r="O38" s="52">
        <v>0</v>
      </c>
      <c r="P38" s="52">
        <v>0</v>
      </c>
      <c r="Q38" s="52">
        <v>0</v>
      </c>
      <c r="R38" s="52">
        <v>5214358</v>
      </c>
      <c r="S38" s="50">
        <f t="shared" si="2"/>
        <v>6762287</v>
      </c>
      <c r="T38" s="53">
        <f t="shared" si="1"/>
        <v>0.017218511932009736</v>
      </c>
    </row>
    <row r="39" spans="1:20" ht="24.75" customHeight="1">
      <c r="A39" s="17" t="s">
        <v>47</v>
      </c>
      <c r="B39" s="22" t="s">
        <v>67</v>
      </c>
      <c r="C39" s="52">
        <v>6207254</v>
      </c>
      <c r="D39" s="52">
        <v>5778702</v>
      </c>
      <c r="E39" s="52">
        <v>428552</v>
      </c>
      <c r="F39" s="52">
        <v>102000</v>
      </c>
      <c r="G39" s="52">
        <v>0</v>
      </c>
      <c r="H39" s="52">
        <v>6105254</v>
      </c>
      <c r="I39" s="52">
        <v>1442782</v>
      </c>
      <c r="J39" s="52">
        <v>169174</v>
      </c>
      <c r="K39" s="52">
        <v>28954</v>
      </c>
      <c r="L39" s="52">
        <v>0</v>
      </c>
      <c r="M39" s="52">
        <v>1244654</v>
      </c>
      <c r="N39" s="52">
        <v>0</v>
      </c>
      <c r="O39" s="52">
        <v>0</v>
      </c>
      <c r="P39" s="52">
        <v>0</v>
      </c>
      <c r="Q39" s="52">
        <v>0</v>
      </c>
      <c r="R39" s="52">
        <v>4662472</v>
      </c>
      <c r="S39" s="50">
        <f t="shared" si="2"/>
        <v>5907126</v>
      </c>
      <c r="T39" s="53">
        <f t="shared" si="1"/>
        <v>0.13732358734722225</v>
      </c>
    </row>
    <row r="40" spans="1:20" ht="24.75" customHeight="1">
      <c r="A40" s="17" t="s">
        <v>48</v>
      </c>
      <c r="B40" s="22" t="s">
        <v>68</v>
      </c>
      <c r="C40" s="52">
        <v>3979665</v>
      </c>
      <c r="D40" s="52">
        <v>2065944</v>
      </c>
      <c r="E40" s="52">
        <v>1913721</v>
      </c>
      <c r="F40" s="52">
        <v>9416</v>
      </c>
      <c r="G40" s="52">
        <v>0</v>
      </c>
      <c r="H40" s="52">
        <v>3970249</v>
      </c>
      <c r="I40" s="52">
        <v>2383585</v>
      </c>
      <c r="J40" s="52">
        <v>113426</v>
      </c>
      <c r="K40" s="52">
        <v>0</v>
      </c>
      <c r="L40" s="52">
        <v>0</v>
      </c>
      <c r="M40" s="52">
        <v>2270159</v>
      </c>
      <c r="N40" s="52">
        <v>0</v>
      </c>
      <c r="O40" s="52">
        <v>0</v>
      </c>
      <c r="P40" s="52">
        <v>0</v>
      </c>
      <c r="Q40" s="52">
        <v>0</v>
      </c>
      <c r="R40" s="52">
        <v>1586664</v>
      </c>
      <c r="S40" s="50">
        <f t="shared" si="2"/>
        <v>3856823</v>
      </c>
      <c r="T40" s="53">
        <f t="shared" si="1"/>
        <v>0.047586303823861954</v>
      </c>
    </row>
    <row r="41" spans="1:20" s="46" customFormat="1" ht="24.75" customHeight="1">
      <c r="A41" s="14" t="s">
        <v>41</v>
      </c>
      <c r="B41" s="15" t="s">
        <v>69</v>
      </c>
      <c r="C41" s="50">
        <v>173224</v>
      </c>
      <c r="D41" s="50">
        <v>97504</v>
      </c>
      <c r="E41" s="50">
        <v>75720</v>
      </c>
      <c r="F41" s="50">
        <v>32000</v>
      </c>
      <c r="G41" s="50">
        <v>0</v>
      </c>
      <c r="H41" s="50">
        <v>141224</v>
      </c>
      <c r="I41" s="50">
        <v>62459</v>
      </c>
      <c r="J41" s="50">
        <v>25850</v>
      </c>
      <c r="K41" s="50">
        <v>0</v>
      </c>
      <c r="L41" s="50">
        <v>0</v>
      </c>
      <c r="M41" s="50">
        <v>36609</v>
      </c>
      <c r="N41" s="50">
        <v>0</v>
      </c>
      <c r="O41" s="50">
        <v>0</v>
      </c>
      <c r="P41" s="50">
        <v>0</v>
      </c>
      <c r="Q41" s="50">
        <v>0</v>
      </c>
      <c r="R41" s="50">
        <v>78765</v>
      </c>
      <c r="S41" s="50">
        <f t="shared" si="2"/>
        <v>115374</v>
      </c>
      <c r="T41" s="51">
        <f t="shared" si="1"/>
        <v>0.4138714997038057</v>
      </c>
    </row>
    <row r="42" spans="1:20" ht="24.75" customHeight="1">
      <c r="A42" s="17" t="s">
        <v>35</v>
      </c>
      <c r="B42" s="18" t="s">
        <v>70</v>
      </c>
      <c r="C42" s="52">
        <v>119993</v>
      </c>
      <c r="D42" s="52">
        <v>44273</v>
      </c>
      <c r="E42" s="52">
        <v>75720</v>
      </c>
      <c r="F42" s="52">
        <v>32000</v>
      </c>
      <c r="G42" s="52">
        <v>0</v>
      </c>
      <c r="H42" s="52">
        <v>87993</v>
      </c>
      <c r="I42" s="52">
        <v>45228</v>
      </c>
      <c r="J42" s="52">
        <v>25850</v>
      </c>
      <c r="K42" s="52">
        <v>0</v>
      </c>
      <c r="L42" s="52">
        <v>0</v>
      </c>
      <c r="M42" s="52">
        <v>19378</v>
      </c>
      <c r="N42" s="52">
        <v>0</v>
      </c>
      <c r="O42" s="52">
        <v>0</v>
      </c>
      <c r="P42" s="52">
        <v>0</v>
      </c>
      <c r="Q42" s="52">
        <v>0</v>
      </c>
      <c r="R42" s="52">
        <v>42765</v>
      </c>
      <c r="S42" s="50">
        <f t="shared" si="2"/>
        <v>62143</v>
      </c>
      <c r="T42" s="53">
        <f t="shared" si="1"/>
        <v>0.571548598213496</v>
      </c>
    </row>
    <row r="43" spans="1:20" ht="24.75" customHeight="1">
      <c r="A43" s="17" t="s">
        <v>37</v>
      </c>
      <c r="B43" s="18" t="s">
        <v>71</v>
      </c>
      <c r="C43" s="52">
        <v>53231</v>
      </c>
      <c r="D43" s="52">
        <v>53231</v>
      </c>
      <c r="E43" s="52">
        <v>0</v>
      </c>
      <c r="F43" s="52">
        <v>0</v>
      </c>
      <c r="G43" s="52">
        <v>0</v>
      </c>
      <c r="H43" s="52">
        <v>53231</v>
      </c>
      <c r="I43" s="52">
        <v>17231</v>
      </c>
      <c r="J43" s="52">
        <v>0</v>
      </c>
      <c r="K43" s="52">
        <v>0</v>
      </c>
      <c r="L43" s="52">
        <v>0</v>
      </c>
      <c r="M43" s="52">
        <v>17231</v>
      </c>
      <c r="N43" s="52">
        <v>0</v>
      </c>
      <c r="O43" s="52">
        <v>0</v>
      </c>
      <c r="P43" s="52">
        <v>0</v>
      </c>
      <c r="Q43" s="52">
        <v>0</v>
      </c>
      <c r="R43" s="52">
        <v>36000</v>
      </c>
      <c r="S43" s="50">
        <f t="shared" si="2"/>
        <v>53231</v>
      </c>
      <c r="T43" s="53">
        <f aca="true" t="shared" si="3" ref="T43:T75">(J43+K43+L43)/I43</f>
        <v>0</v>
      </c>
    </row>
    <row r="44" spans="1:20" s="46" customFormat="1" ht="24.75" customHeight="1">
      <c r="A44" s="14" t="s">
        <v>43</v>
      </c>
      <c r="B44" s="15" t="s">
        <v>72</v>
      </c>
      <c r="C44" s="50">
        <v>15929944</v>
      </c>
      <c r="D44" s="50">
        <v>15207197</v>
      </c>
      <c r="E44" s="50">
        <v>722747</v>
      </c>
      <c r="F44" s="50">
        <v>9850</v>
      </c>
      <c r="G44" s="50">
        <v>0</v>
      </c>
      <c r="H44" s="50">
        <v>15920094</v>
      </c>
      <c r="I44" s="50">
        <v>823358</v>
      </c>
      <c r="J44" s="50">
        <v>132483</v>
      </c>
      <c r="K44" s="50">
        <v>0</v>
      </c>
      <c r="L44" s="50">
        <v>0</v>
      </c>
      <c r="M44" s="50">
        <v>648734</v>
      </c>
      <c r="N44" s="50">
        <v>0</v>
      </c>
      <c r="O44" s="50">
        <v>0</v>
      </c>
      <c r="P44" s="50">
        <v>0</v>
      </c>
      <c r="Q44" s="50">
        <v>42141</v>
      </c>
      <c r="R44" s="50">
        <v>15096736</v>
      </c>
      <c r="S44" s="50">
        <f t="shared" si="2"/>
        <v>15787611</v>
      </c>
      <c r="T44" s="51">
        <f t="shared" si="3"/>
        <v>0.16090570565902074</v>
      </c>
    </row>
    <row r="45" spans="1:20" ht="24.75" customHeight="1">
      <c r="A45" s="17" t="s">
        <v>35</v>
      </c>
      <c r="B45" s="18" t="s">
        <v>63</v>
      </c>
      <c r="C45" s="52">
        <v>141209</v>
      </c>
      <c r="D45" s="52"/>
      <c r="E45" s="52">
        <v>141209</v>
      </c>
      <c r="F45" s="52">
        <v>200</v>
      </c>
      <c r="G45" s="52">
        <v>0</v>
      </c>
      <c r="H45" s="52">
        <v>141009</v>
      </c>
      <c r="I45" s="52">
        <v>141009</v>
      </c>
      <c r="J45" s="52">
        <v>46650</v>
      </c>
      <c r="K45" s="52">
        <v>0</v>
      </c>
      <c r="L45" s="52">
        <v>0</v>
      </c>
      <c r="M45" s="52">
        <v>94359</v>
      </c>
      <c r="N45" s="52">
        <v>0</v>
      </c>
      <c r="O45" s="52">
        <v>0</v>
      </c>
      <c r="P45" s="52">
        <v>0</v>
      </c>
      <c r="Q45" s="52">
        <v>0</v>
      </c>
      <c r="R45" s="52">
        <v>0</v>
      </c>
      <c r="S45" s="50">
        <f t="shared" si="2"/>
        <v>94359</v>
      </c>
      <c r="T45" s="53">
        <f t="shared" si="3"/>
        <v>0.330829947024658</v>
      </c>
    </row>
    <row r="46" spans="1:20" ht="24.75" customHeight="1">
      <c r="A46" s="17" t="s">
        <v>37</v>
      </c>
      <c r="B46" s="18" t="s">
        <v>73</v>
      </c>
      <c r="C46" s="52">
        <v>14606816</v>
      </c>
      <c r="D46" s="52">
        <v>14065254</v>
      </c>
      <c r="E46" s="52">
        <v>541562</v>
      </c>
      <c r="F46" s="52">
        <v>9650</v>
      </c>
      <c r="G46" s="52">
        <v>0</v>
      </c>
      <c r="H46" s="52">
        <v>14597166</v>
      </c>
      <c r="I46" s="52">
        <v>597832</v>
      </c>
      <c r="J46" s="52">
        <v>44157</v>
      </c>
      <c r="K46" s="52">
        <v>0</v>
      </c>
      <c r="L46" s="52">
        <v>0</v>
      </c>
      <c r="M46" s="52">
        <v>553675</v>
      </c>
      <c r="N46" s="52">
        <v>0</v>
      </c>
      <c r="O46" s="52">
        <v>0</v>
      </c>
      <c r="P46" s="52">
        <v>0</v>
      </c>
      <c r="Q46" s="52">
        <v>0</v>
      </c>
      <c r="R46" s="52">
        <v>13999334</v>
      </c>
      <c r="S46" s="50">
        <f t="shared" si="2"/>
        <v>14553009</v>
      </c>
      <c r="T46" s="53">
        <f t="shared" si="3"/>
        <v>0.07386188762060245</v>
      </c>
    </row>
    <row r="47" spans="1:20" ht="24.75" customHeight="1">
      <c r="A47" s="17" t="s">
        <v>39</v>
      </c>
      <c r="B47" s="18" t="s">
        <v>74</v>
      </c>
      <c r="C47" s="52">
        <v>1181919</v>
      </c>
      <c r="D47" s="52">
        <v>1141943</v>
      </c>
      <c r="E47" s="52">
        <v>39976</v>
      </c>
      <c r="F47" s="52">
        <v>0</v>
      </c>
      <c r="G47" s="52">
        <v>0</v>
      </c>
      <c r="H47" s="52">
        <v>1181919</v>
      </c>
      <c r="I47" s="52">
        <v>84517</v>
      </c>
      <c r="J47" s="52">
        <v>41676</v>
      </c>
      <c r="K47" s="52">
        <v>0</v>
      </c>
      <c r="L47" s="52">
        <v>0</v>
      </c>
      <c r="M47" s="52">
        <v>700</v>
      </c>
      <c r="N47" s="52">
        <v>0</v>
      </c>
      <c r="O47" s="52">
        <v>0</v>
      </c>
      <c r="P47" s="52">
        <v>0</v>
      </c>
      <c r="Q47" s="52">
        <v>42141</v>
      </c>
      <c r="R47" s="52">
        <v>1097402</v>
      </c>
      <c r="S47" s="50">
        <f t="shared" si="2"/>
        <v>1140243</v>
      </c>
      <c r="T47" s="53">
        <f t="shared" si="3"/>
        <v>0.4931078954529858</v>
      </c>
    </row>
    <row r="48" spans="1:20" s="46" customFormat="1" ht="24.75" customHeight="1">
      <c r="A48" s="14" t="s">
        <v>45</v>
      </c>
      <c r="B48" s="24" t="s">
        <v>75</v>
      </c>
      <c r="C48" s="50">
        <v>1545344</v>
      </c>
      <c r="D48" s="50">
        <v>947072</v>
      </c>
      <c r="E48" s="50">
        <v>598272</v>
      </c>
      <c r="F48" s="50">
        <v>0</v>
      </c>
      <c r="G48" s="50">
        <v>0</v>
      </c>
      <c r="H48" s="50">
        <v>1545344</v>
      </c>
      <c r="I48" s="50">
        <v>523869</v>
      </c>
      <c r="J48" s="50">
        <v>69399</v>
      </c>
      <c r="K48" s="50">
        <v>1000</v>
      </c>
      <c r="L48" s="50">
        <v>0</v>
      </c>
      <c r="M48" s="50">
        <v>431584</v>
      </c>
      <c r="N48" s="50">
        <v>21886</v>
      </c>
      <c r="O48" s="50">
        <v>0</v>
      </c>
      <c r="P48" s="50">
        <v>0</v>
      </c>
      <c r="Q48" s="50">
        <v>0</v>
      </c>
      <c r="R48" s="50">
        <v>1021475</v>
      </c>
      <c r="S48" s="50">
        <f t="shared" si="2"/>
        <v>1474945</v>
      </c>
      <c r="T48" s="51">
        <f t="shared" si="3"/>
        <v>0.1343828323493087</v>
      </c>
    </row>
    <row r="49" spans="1:20" ht="24.75" customHeight="1">
      <c r="A49" s="17" t="s">
        <v>35</v>
      </c>
      <c r="B49" s="18" t="s">
        <v>76</v>
      </c>
      <c r="C49" s="52">
        <v>497118</v>
      </c>
      <c r="D49" s="52">
        <v>449060</v>
      </c>
      <c r="E49" s="52">
        <v>48058</v>
      </c>
      <c r="F49" s="52"/>
      <c r="G49" s="52"/>
      <c r="H49" s="52">
        <v>497118</v>
      </c>
      <c r="I49" s="52">
        <v>220118</v>
      </c>
      <c r="J49" s="52">
        <v>29777</v>
      </c>
      <c r="K49" s="52"/>
      <c r="L49" s="52"/>
      <c r="M49" s="52">
        <v>190341</v>
      </c>
      <c r="N49" s="52"/>
      <c r="O49" s="52"/>
      <c r="P49" s="52"/>
      <c r="Q49" s="52"/>
      <c r="R49" s="52">
        <v>277000</v>
      </c>
      <c r="S49" s="50">
        <f t="shared" si="2"/>
        <v>467341</v>
      </c>
      <c r="T49" s="53">
        <f t="shared" si="3"/>
        <v>0.13527744209923767</v>
      </c>
    </row>
    <row r="50" spans="1:20" ht="24.75" customHeight="1">
      <c r="A50" s="17" t="s">
        <v>37</v>
      </c>
      <c r="B50" s="18" t="s">
        <v>77</v>
      </c>
      <c r="C50" s="52">
        <v>150443</v>
      </c>
      <c r="D50" s="52">
        <v>74437</v>
      </c>
      <c r="E50" s="52">
        <v>76006</v>
      </c>
      <c r="F50" s="52"/>
      <c r="G50" s="52"/>
      <c r="H50" s="52">
        <v>150443</v>
      </c>
      <c r="I50" s="52">
        <v>135443</v>
      </c>
      <c r="J50" s="52">
        <v>22838</v>
      </c>
      <c r="K50" s="52">
        <v>1000</v>
      </c>
      <c r="L50" s="52"/>
      <c r="M50" s="52">
        <v>89719</v>
      </c>
      <c r="N50" s="52">
        <v>21886</v>
      </c>
      <c r="O50" s="52"/>
      <c r="P50" s="52"/>
      <c r="Q50" s="52"/>
      <c r="R50" s="52">
        <v>15000</v>
      </c>
      <c r="S50" s="50">
        <f t="shared" si="2"/>
        <v>126605</v>
      </c>
      <c r="T50" s="53">
        <f t="shared" si="3"/>
        <v>0.1760002362617485</v>
      </c>
    </row>
    <row r="51" spans="1:20" ht="24.75" customHeight="1">
      <c r="A51" s="17" t="s">
        <v>39</v>
      </c>
      <c r="B51" s="18" t="s">
        <v>78</v>
      </c>
      <c r="C51" s="52">
        <v>897783</v>
      </c>
      <c r="D51" s="52">
        <v>423575</v>
      </c>
      <c r="E51" s="52">
        <v>474208</v>
      </c>
      <c r="F51" s="52"/>
      <c r="G51" s="52"/>
      <c r="H51" s="52">
        <v>897783</v>
      </c>
      <c r="I51" s="52">
        <v>168308</v>
      </c>
      <c r="J51" s="52">
        <v>16784</v>
      </c>
      <c r="K51" s="52"/>
      <c r="L51" s="52"/>
      <c r="M51" s="52">
        <v>151524</v>
      </c>
      <c r="N51" s="52"/>
      <c r="O51" s="52"/>
      <c r="P51" s="52"/>
      <c r="Q51" s="52"/>
      <c r="R51" s="52">
        <v>729475</v>
      </c>
      <c r="S51" s="50">
        <f t="shared" si="2"/>
        <v>880999</v>
      </c>
      <c r="T51" s="53">
        <f t="shared" si="3"/>
        <v>0.09972193835111819</v>
      </c>
    </row>
    <row r="52" spans="1:20" s="46" customFormat="1" ht="24.75" customHeight="1">
      <c r="A52" s="14" t="s">
        <v>47</v>
      </c>
      <c r="B52" s="25" t="s">
        <v>79</v>
      </c>
      <c r="C52" s="50">
        <v>2009587</v>
      </c>
      <c r="D52" s="50">
        <v>1497451</v>
      </c>
      <c r="E52" s="50">
        <v>512136</v>
      </c>
      <c r="F52" s="50">
        <v>0</v>
      </c>
      <c r="G52" s="50">
        <v>0</v>
      </c>
      <c r="H52" s="50">
        <v>2009587</v>
      </c>
      <c r="I52" s="50">
        <v>1523922</v>
      </c>
      <c r="J52" s="50">
        <v>102320</v>
      </c>
      <c r="K52" s="50">
        <v>0</v>
      </c>
      <c r="L52" s="50">
        <v>0</v>
      </c>
      <c r="M52" s="50">
        <v>1361602</v>
      </c>
      <c r="N52" s="50">
        <v>60000</v>
      </c>
      <c r="O52" s="50">
        <v>0</v>
      </c>
      <c r="P52" s="50">
        <v>0</v>
      </c>
      <c r="Q52" s="50">
        <v>0</v>
      </c>
      <c r="R52" s="50">
        <v>485665</v>
      </c>
      <c r="S52" s="50">
        <f t="shared" si="2"/>
        <v>1907267</v>
      </c>
      <c r="T52" s="51">
        <f t="shared" si="3"/>
        <v>0.06714254404096798</v>
      </c>
    </row>
    <row r="53" spans="1:20" ht="24.75" customHeight="1">
      <c r="A53" s="17" t="s">
        <v>35</v>
      </c>
      <c r="B53" s="18" t="s">
        <v>80</v>
      </c>
      <c r="C53" s="52">
        <v>1131927</v>
      </c>
      <c r="D53" s="52">
        <v>1062358</v>
      </c>
      <c r="E53" s="52">
        <v>69569</v>
      </c>
      <c r="F53" s="52">
        <v>0</v>
      </c>
      <c r="G53" s="52">
        <v>0</v>
      </c>
      <c r="H53" s="52">
        <v>1131927</v>
      </c>
      <c r="I53" s="52">
        <v>922366</v>
      </c>
      <c r="J53" s="52">
        <v>34069</v>
      </c>
      <c r="K53" s="52">
        <v>0</v>
      </c>
      <c r="L53" s="52">
        <v>0</v>
      </c>
      <c r="M53" s="52">
        <v>828297</v>
      </c>
      <c r="N53" s="52">
        <v>60000</v>
      </c>
      <c r="O53" s="52">
        <v>0</v>
      </c>
      <c r="P53" s="52">
        <v>0</v>
      </c>
      <c r="Q53" s="52">
        <v>0</v>
      </c>
      <c r="R53" s="52">
        <v>209561</v>
      </c>
      <c r="S53" s="50">
        <f t="shared" si="2"/>
        <v>1097858</v>
      </c>
      <c r="T53" s="53">
        <f t="shared" si="3"/>
        <v>0.03693653061799763</v>
      </c>
    </row>
    <row r="54" spans="1:20" ht="24.75" customHeight="1">
      <c r="A54" s="17" t="s">
        <v>37</v>
      </c>
      <c r="B54" s="18" t="s">
        <v>81</v>
      </c>
      <c r="C54" s="52">
        <v>877660</v>
      </c>
      <c r="D54" s="52">
        <v>435093</v>
      </c>
      <c r="E54" s="52">
        <v>442567</v>
      </c>
      <c r="F54" s="52">
        <v>0</v>
      </c>
      <c r="G54" s="52">
        <v>0</v>
      </c>
      <c r="H54" s="52">
        <v>877660</v>
      </c>
      <c r="I54" s="52">
        <v>601556</v>
      </c>
      <c r="J54" s="52">
        <v>68251</v>
      </c>
      <c r="K54" s="52">
        <v>0</v>
      </c>
      <c r="L54" s="52">
        <v>0</v>
      </c>
      <c r="M54" s="52">
        <v>533305</v>
      </c>
      <c r="N54" s="52">
        <v>0</v>
      </c>
      <c r="O54" s="52">
        <v>0</v>
      </c>
      <c r="P54" s="52">
        <v>0</v>
      </c>
      <c r="Q54" s="52">
        <v>0</v>
      </c>
      <c r="R54" s="52">
        <v>276104</v>
      </c>
      <c r="S54" s="50">
        <f t="shared" si="2"/>
        <v>809409</v>
      </c>
      <c r="T54" s="53">
        <f t="shared" si="3"/>
        <v>0.11345743372188126</v>
      </c>
    </row>
    <row r="55" spans="1:20" s="46" customFormat="1" ht="24.75" customHeight="1">
      <c r="A55" s="14" t="s">
        <v>48</v>
      </c>
      <c r="B55" s="25" t="s">
        <v>82</v>
      </c>
      <c r="C55" s="50">
        <v>7944245</v>
      </c>
      <c r="D55" s="50">
        <v>6996459</v>
      </c>
      <c r="E55" s="50">
        <v>947786</v>
      </c>
      <c r="F55" s="50">
        <v>52200</v>
      </c>
      <c r="G55" s="50">
        <v>0</v>
      </c>
      <c r="H55" s="50">
        <v>7892045</v>
      </c>
      <c r="I55" s="50">
        <v>6403817</v>
      </c>
      <c r="J55" s="50">
        <v>253354</v>
      </c>
      <c r="K55" s="50">
        <v>16000</v>
      </c>
      <c r="L55" s="50">
        <v>0</v>
      </c>
      <c r="M55" s="50">
        <v>259400</v>
      </c>
      <c r="N55" s="50">
        <v>0</v>
      </c>
      <c r="O55" s="50">
        <v>0</v>
      </c>
      <c r="P55" s="50">
        <v>0</v>
      </c>
      <c r="Q55" s="50">
        <v>5875063</v>
      </c>
      <c r="R55" s="50">
        <v>1488228</v>
      </c>
      <c r="S55" s="50">
        <f t="shared" si="2"/>
        <v>7622691</v>
      </c>
      <c r="T55" s="51">
        <f t="shared" si="3"/>
        <v>0.04206147677236873</v>
      </c>
    </row>
    <row r="56" spans="1:20" ht="24.75" customHeight="1">
      <c r="A56" s="17" t="s">
        <v>35</v>
      </c>
      <c r="B56" s="18" t="s">
        <v>83</v>
      </c>
      <c r="C56" s="52">
        <v>6595712</v>
      </c>
      <c r="D56" s="52">
        <v>5716155</v>
      </c>
      <c r="E56" s="52">
        <v>879557</v>
      </c>
      <c r="F56" s="52">
        <v>0</v>
      </c>
      <c r="G56" s="52">
        <v>0</v>
      </c>
      <c r="H56" s="52">
        <v>6595712</v>
      </c>
      <c r="I56" s="52">
        <v>5545210</v>
      </c>
      <c r="J56" s="52">
        <v>229107</v>
      </c>
      <c r="K56" s="52">
        <v>0</v>
      </c>
      <c r="L56" s="52">
        <v>0</v>
      </c>
      <c r="M56" s="52">
        <v>23400</v>
      </c>
      <c r="N56" s="52">
        <v>0</v>
      </c>
      <c r="O56" s="52">
        <v>0</v>
      </c>
      <c r="P56" s="52">
        <v>0</v>
      </c>
      <c r="Q56" s="52">
        <v>5292703</v>
      </c>
      <c r="R56" s="52">
        <v>1050502</v>
      </c>
      <c r="S56" s="50">
        <f t="shared" si="2"/>
        <v>6366605</v>
      </c>
      <c r="T56" s="53">
        <f t="shared" si="3"/>
        <v>0.041316199025825895</v>
      </c>
    </row>
    <row r="57" spans="1:20" ht="24.75" customHeight="1">
      <c r="A57" s="17" t="s">
        <v>37</v>
      </c>
      <c r="B57" s="18" t="s">
        <v>84</v>
      </c>
      <c r="C57" s="52">
        <v>1348533</v>
      </c>
      <c r="D57" s="52">
        <v>1280304</v>
      </c>
      <c r="E57" s="52">
        <v>68229</v>
      </c>
      <c r="F57" s="52">
        <v>52200</v>
      </c>
      <c r="G57" s="52">
        <v>0</v>
      </c>
      <c r="H57" s="52">
        <v>1296333</v>
      </c>
      <c r="I57" s="52">
        <v>858607</v>
      </c>
      <c r="J57" s="52">
        <v>24247</v>
      </c>
      <c r="K57" s="52">
        <v>16000</v>
      </c>
      <c r="L57" s="52">
        <v>0</v>
      </c>
      <c r="M57" s="52">
        <v>236000</v>
      </c>
      <c r="N57" s="52">
        <v>0</v>
      </c>
      <c r="O57" s="52">
        <v>0</v>
      </c>
      <c r="P57" s="52">
        <v>0</v>
      </c>
      <c r="Q57" s="52">
        <v>582360</v>
      </c>
      <c r="R57" s="52">
        <v>437726</v>
      </c>
      <c r="S57" s="50">
        <f t="shared" si="2"/>
        <v>1256086</v>
      </c>
      <c r="T57" s="53">
        <f t="shared" si="3"/>
        <v>0.04687476342494296</v>
      </c>
    </row>
    <row r="58" spans="1:20" ht="24.75" customHeight="1" hidden="1">
      <c r="A58" s="17" t="s">
        <v>39</v>
      </c>
      <c r="B58" s="18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0">
        <f t="shared" si="2"/>
        <v>0</v>
      </c>
      <c r="T58" s="53" t="e">
        <f t="shared" si="3"/>
        <v>#DIV/0!</v>
      </c>
    </row>
    <row r="59" spans="1:20" s="46" customFormat="1" ht="24.75" customHeight="1">
      <c r="A59" s="14" t="s">
        <v>85</v>
      </c>
      <c r="B59" s="25" t="s">
        <v>86</v>
      </c>
      <c r="C59" s="50">
        <v>8617802</v>
      </c>
      <c r="D59" s="50">
        <v>8115406</v>
      </c>
      <c r="E59" s="50">
        <v>502396</v>
      </c>
      <c r="F59" s="50">
        <v>200</v>
      </c>
      <c r="G59" s="50">
        <v>0</v>
      </c>
      <c r="H59" s="50">
        <v>8617602</v>
      </c>
      <c r="I59" s="50">
        <v>4065275</v>
      </c>
      <c r="J59" s="50">
        <v>299008</v>
      </c>
      <c r="K59" s="50">
        <v>200</v>
      </c>
      <c r="L59" s="50">
        <v>0</v>
      </c>
      <c r="M59" s="50">
        <v>3766067</v>
      </c>
      <c r="N59" s="50">
        <v>0</v>
      </c>
      <c r="O59" s="50">
        <v>0</v>
      </c>
      <c r="P59" s="50">
        <v>0</v>
      </c>
      <c r="Q59" s="50">
        <v>0</v>
      </c>
      <c r="R59" s="50">
        <v>4552327</v>
      </c>
      <c r="S59" s="50">
        <f aca="true" t="shared" si="4" ref="S59:S75">R59+Q59+P59+O59+N59+M59</f>
        <v>8318394</v>
      </c>
      <c r="T59" s="51">
        <f t="shared" si="3"/>
        <v>0.07360092490667913</v>
      </c>
    </row>
    <row r="60" spans="1:20" ht="24.75" customHeight="1">
      <c r="A60" s="17" t="s">
        <v>35</v>
      </c>
      <c r="B60" s="18" t="s">
        <v>87</v>
      </c>
      <c r="C60" s="52">
        <v>2756171</v>
      </c>
      <c r="D60" s="52">
        <v>2598858</v>
      </c>
      <c r="E60" s="52">
        <v>157313</v>
      </c>
      <c r="F60" s="52"/>
      <c r="G60" s="52"/>
      <c r="H60" s="52">
        <v>2756171</v>
      </c>
      <c r="I60" s="52">
        <v>2084973</v>
      </c>
      <c r="J60" s="52">
        <v>74727</v>
      </c>
      <c r="K60" s="52">
        <v>200</v>
      </c>
      <c r="L60" s="52"/>
      <c r="M60" s="52">
        <v>2010046</v>
      </c>
      <c r="N60" s="52"/>
      <c r="O60" s="52"/>
      <c r="P60" s="52"/>
      <c r="Q60" s="52"/>
      <c r="R60" s="52">
        <v>671198</v>
      </c>
      <c r="S60" s="50">
        <f t="shared" si="4"/>
        <v>2681244</v>
      </c>
      <c r="T60" s="53">
        <f t="shared" si="3"/>
        <v>0.03593667639820756</v>
      </c>
    </row>
    <row r="61" spans="1:20" ht="24.75" customHeight="1">
      <c r="A61" s="17" t="s">
        <v>37</v>
      </c>
      <c r="B61" s="18" t="s">
        <v>88</v>
      </c>
      <c r="C61" s="52">
        <v>2162701</v>
      </c>
      <c r="D61" s="52">
        <v>2096084</v>
      </c>
      <c r="E61" s="52">
        <v>66617</v>
      </c>
      <c r="F61" s="52"/>
      <c r="G61" s="52"/>
      <c r="H61" s="52">
        <v>2162701</v>
      </c>
      <c r="I61" s="52">
        <v>1259101</v>
      </c>
      <c r="J61" s="52">
        <v>61324</v>
      </c>
      <c r="K61" s="52"/>
      <c r="L61" s="52"/>
      <c r="M61" s="52">
        <v>1197777</v>
      </c>
      <c r="N61" s="52"/>
      <c r="O61" s="52"/>
      <c r="P61" s="52"/>
      <c r="Q61" s="52"/>
      <c r="R61" s="52">
        <v>903600</v>
      </c>
      <c r="S61" s="50">
        <f t="shared" si="4"/>
        <v>2101377</v>
      </c>
      <c r="T61" s="53">
        <f t="shared" si="3"/>
        <v>0.04870459160941021</v>
      </c>
    </row>
    <row r="62" spans="1:20" ht="24.75" customHeight="1">
      <c r="A62" s="17" t="s">
        <v>39</v>
      </c>
      <c r="B62" s="18" t="s">
        <v>89</v>
      </c>
      <c r="C62" s="52">
        <v>2765774</v>
      </c>
      <c r="D62" s="52">
        <v>2636264</v>
      </c>
      <c r="E62" s="52">
        <v>129510</v>
      </c>
      <c r="F62" s="52"/>
      <c r="G62" s="52"/>
      <c r="H62" s="52">
        <v>2765774</v>
      </c>
      <c r="I62" s="52">
        <v>472911</v>
      </c>
      <c r="J62" s="52">
        <v>80900</v>
      </c>
      <c r="K62" s="52"/>
      <c r="L62" s="52"/>
      <c r="M62" s="52">
        <v>392011</v>
      </c>
      <c r="N62" s="52"/>
      <c r="O62" s="52"/>
      <c r="P62" s="52"/>
      <c r="Q62" s="52"/>
      <c r="R62" s="52">
        <v>2292863</v>
      </c>
      <c r="S62" s="50">
        <f t="shared" si="4"/>
        <v>2684874</v>
      </c>
      <c r="T62" s="53">
        <f t="shared" si="3"/>
        <v>0.171068129098287</v>
      </c>
    </row>
    <row r="63" spans="1:20" ht="24.75" customHeight="1">
      <c r="A63" s="17" t="s">
        <v>41</v>
      </c>
      <c r="B63" s="18" t="s">
        <v>90</v>
      </c>
      <c r="C63" s="52">
        <v>872321</v>
      </c>
      <c r="D63" s="52">
        <v>784200</v>
      </c>
      <c r="E63" s="52">
        <v>88121</v>
      </c>
      <c r="F63" s="52"/>
      <c r="G63" s="52"/>
      <c r="H63" s="52">
        <v>872321</v>
      </c>
      <c r="I63" s="52">
        <v>187655</v>
      </c>
      <c r="J63" s="52">
        <v>49921</v>
      </c>
      <c r="K63" s="52"/>
      <c r="L63" s="52"/>
      <c r="M63" s="52">
        <v>137734</v>
      </c>
      <c r="N63" s="52"/>
      <c r="O63" s="52"/>
      <c r="P63" s="52"/>
      <c r="Q63" s="52"/>
      <c r="R63" s="52">
        <v>684666</v>
      </c>
      <c r="S63" s="50">
        <f t="shared" si="4"/>
        <v>822400</v>
      </c>
      <c r="T63" s="53">
        <f t="shared" si="3"/>
        <v>0.2660254189869708</v>
      </c>
    </row>
    <row r="64" spans="1:20" ht="24.75" customHeight="1">
      <c r="A64" s="17" t="s">
        <v>45</v>
      </c>
      <c r="B64" s="18" t="s">
        <v>91</v>
      </c>
      <c r="C64" s="52">
        <v>60835</v>
      </c>
      <c r="D64" s="52">
        <v>0</v>
      </c>
      <c r="E64" s="52">
        <v>60835</v>
      </c>
      <c r="F64" s="52">
        <v>200</v>
      </c>
      <c r="G64" s="52">
        <v>0</v>
      </c>
      <c r="H64" s="52">
        <v>60635</v>
      </c>
      <c r="I64" s="52">
        <v>60635</v>
      </c>
      <c r="J64" s="52">
        <v>32136</v>
      </c>
      <c r="K64" s="52">
        <v>0</v>
      </c>
      <c r="L64" s="52">
        <v>0</v>
      </c>
      <c r="M64" s="52">
        <v>28499</v>
      </c>
      <c r="N64" s="52">
        <v>0</v>
      </c>
      <c r="O64" s="52">
        <v>0</v>
      </c>
      <c r="P64" s="52">
        <v>0</v>
      </c>
      <c r="Q64" s="52">
        <v>0</v>
      </c>
      <c r="R64" s="52">
        <v>0</v>
      </c>
      <c r="S64" s="50">
        <f t="shared" si="4"/>
        <v>28499</v>
      </c>
      <c r="T64" s="53">
        <f t="shared" si="3"/>
        <v>0.5299909293312444</v>
      </c>
    </row>
    <row r="65" spans="1:20" s="46" customFormat="1" ht="24.75" customHeight="1">
      <c r="A65" s="14" t="s">
        <v>92</v>
      </c>
      <c r="B65" s="26" t="s">
        <v>93</v>
      </c>
      <c r="C65" s="50">
        <v>1287727</v>
      </c>
      <c r="D65" s="50">
        <v>729311</v>
      </c>
      <c r="E65" s="50">
        <v>558416</v>
      </c>
      <c r="F65" s="50">
        <v>0</v>
      </c>
      <c r="G65" s="50">
        <v>0</v>
      </c>
      <c r="H65" s="50">
        <v>1287727</v>
      </c>
      <c r="I65" s="50">
        <v>669915</v>
      </c>
      <c r="J65" s="50">
        <v>300491</v>
      </c>
      <c r="K65" s="50">
        <v>0</v>
      </c>
      <c r="L65" s="50">
        <v>0</v>
      </c>
      <c r="M65" s="50">
        <v>285424</v>
      </c>
      <c r="N65" s="50">
        <v>84000</v>
      </c>
      <c r="O65" s="50">
        <v>0</v>
      </c>
      <c r="P65" s="50">
        <v>0</v>
      </c>
      <c r="Q65" s="50">
        <v>0</v>
      </c>
      <c r="R65" s="50">
        <v>617812</v>
      </c>
      <c r="S65" s="50">
        <f t="shared" si="4"/>
        <v>987236</v>
      </c>
      <c r="T65" s="51">
        <f t="shared" si="3"/>
        <v>0.4485509355664525</v>
      </c>
    </row>
    <row r="66" spans="1:20" ht="24.75" customHeight="1">
      <c r="A66" s="17" t="s">
        <v>35</v>
      </c>
      <c r="B66" s="18" t="s">
        <v>94</v>
      </c>
      <c r="C66" s="52">
        <v>113815</v>
      </c>
      <c r="D66" s="52">
        <v>50394</v>
      </c>
      <c r="E66" s="52">
        <v>63421</v>
      </c>
      <c r="F66" s="52"/>
      <c r="G66" s="52"/>
      <c r="H66" s="52">
        <v>113815</v>
      </c>
      <c r="I66" s="52">
        <v>85953</v>
      </c>
      <c r="J66" s="52">
        <v>15721</v>
      </c>
      <c r="K66" s="52"/>
      <c r="L66" s="52"/>
      <c r="M66" s="52">
        <v>70232</v>
      </c>
      <c r="N66" s="52"/>
      <c r="O66" s="52"/>
      <c r="P66" s="52"/>
      <c r="Q66" s="52"/>
      <c r="R66" s="52">
        <v>27862</v>
      </c>
      <c r="S66" s="50">
        <f t="shared" si="4"/>
        <v>98094</v>
      </c>
      <c r="T66" s="53">
        <f t="shared" si="3"/>
        <v>0.18290228380626622</v>
      </c>
    </row>
    <row r="67" spans="1:20" ht="24.75" customHeight="1">
      <c r="A67" s="17" t="s">
        <v>37</v>
      </c>
      <c r="B67" s="54" t="s">
        <v>95</v>
      </c>
      <c r="C67" s="52">
        <v>456393</v>
      </c>
      <c r="D67" s="52">
        <v>147961</v>
      </c>
      <c r="E67" s="52">
        <v>308432</v>
      </c>
      <c r="F67" s="52"/>
      <c r="G67" s="52"/>
      <c r="H67" s="52">
        <v>456393</v>
      </c>
      <c r="I67" s="52">
        <v>278432</v>
      </c>
      <c r="J67" s="52">
        <v>244328</v>
      </c>
      <c r="K67" s="52"/>
      <c r="L67" s="52"/>
      <c r="M67" s="52">
        <v>34104</v>
      </c>
      <c r="N67" s="52"/>
      <c r="O67" s="52"/>
      <c r="P67" s="52"/>
      <c r="Q67" s="52"/>
      <c r="R67" s="52">
        <v>177961</v>
      </c>
      <c r="S67" s="50">
        <f t="shared" si="4"/>
        <v>212065</v>
      </c>
      <c r="T67" s="53">
        <f t="shared" si="3"/>
        <v>0.8775140788415124</v>
      </c>
    </row>
    <row r="68" spans="1:20" ht="24.75" customHeight="1">
      <c r="A68" s="17" t="s">
        <v>39</v>
      </c>
      <c r="B68" s="54" t="s">
        <v>96</v>
      </c>
      <c r="C68" s="52">
        <v>387251</v>
      </c>
      <c r="D68" s="52">
        <v>279756</v>
      </c>
      <c r="E68" s="52">
        <v>107495</v>
      </c>
      <c r="F68" s="52"/>
      <c r="G68" s="52"/>
      <c r="H68" s="52">
        <v>387251</v>
      </c>
      <c r="I68" s="52">
        <v>143312</v>
      </c>
      <c r="J68" s="52">
        <v>32162</v>
      </c>
      <c r="K68" s="52"/>
      <c r="L68" s="52"/>
      <c r="M68" s="52">
        <v>111150</v>
      </c>
      <c r="N68" s="52"/>
      <c r="O68" s="52"/>
      <c r="P68" s="52"/>
      <c r="Q68" s="52"/>
      <c r="R68" s="52">
        <v>243939</v>
      </c>
      <c r="S68" s="50">
        <f t="shared" si="4"/>
        <v>355089</v>
      </c>
      <c r="T68" s="53">
        <f t="shared" si="3"/>
        <v>0.22441944847605225</v>
      </c>
    </row>
    <row r="69" spans="1:20" ht="24.75" customHeight="1">
      <c r="A69" s="17" t="s">
        <v>41</v>
      </c>
      <c r="B69" s="54" t="s">
        <v>97</v>
      </c>
      <c r="C69" s="52">
        <v>330268</v>
      </c>
      <c r="D69" s="52">
        <v>251200</v>
      </c>
      <c r="E69" s="52">
        <v>79068</v>
      </c>
      <c r="F69" s="52"/>
      <c r="G69" s="52"/>
      <c r="H69" s="52">
        <v>330268</v>
      </c>
      <c r="I69" s="52">
        <v>162218</v>
      </c>
      <c r="J69" s="52">
        <v>8280</v>
      </c>
      <c r="K69" s="52"/>
      <c r="L69" s="52"/>
      <c r="M69" s="52">
        <v>69938</v>
      </c>
      <c r="N69" s="52">
        <v>84000</v>
      </c>
      <c r="O69" s="52"/>
      <c r="P69" s="52"/>
      <c r="Q69" s="52"/>
      <c r="R69" s="52">
        <v>168050</v>
      </c>
      <c r="S69" s="50">
        <f t="shared" si="4"/>
        <v>321988</v>
      </c>
      <c r="T69" s="53">
        <f t="shared" si="3"/>
        <v>0.051042424391867736</v>
      </c>
    </row>
    <row r="70" spans="1:20" s="46" customFormat="1" ht="24.75" customHeight="1">
      <c r="A70" s="14" t="s">
        <v>98</v>
      </c>
      <c r="B70" s="26" t="s">
        <v>99</v>
      </c>
      <c r="C70" s="50">
        <v>4424956</v>
      </c>
      <c r="D70" s="50">
        <v>4381239</v>
      </c>
      <c r="E70" s="50">
        <v>43717</v>
      </c>
      <c r="F70" s="50">
        <v>0</v>
      </c>
      <c r="G70" s="50">
        <v>0</v>
      </c>
      <c r="H70" s="50">
        <v>4424956</v>
      </c>
      <c r="I70" s="50">
        <v>816416</v>
      </c>
      <c r="J70" s="50">
        <v>218800</v>
      </c>
      <c r="K70" s="50">
        <v>0</v>
      </c>
      <c r="L70" s="50">
        <v>0</v>
      </c>
      <c r="M70" s="50">
        <v>316616</v>
      </c>
      <c r="N70" s="50">
        <v>281000</v>
      </c>
      <c r="O70" s="50">
        <v>0</v>
      </c>
      <c r="P70" s="50">
        <v>0</v>
      </c>
      <c r="Q70" s="50">
        <v>0</v>
      </c>
      <c r="R70" s="50">
        <v>3608540</v>
      </c>
      <c r="S70" s="50">
        <f t="shared" si="4"/>
        <v>4206156</v>
      </c>
      <c r="T70" s="51">
        <f t="shared" si="3"/>
        <v>0.26800062713126643</v>
      </c>
    </row>
    <row r="71" spans="1:20" ht="24.75" customHeight="1">
      <c r="A71" s="17" t="s">
        <v>35</v>
      </c>
      <c r="B71" s="27" t="s">
        <v>100</v>
      </c>
      <c r="C71" s="52">
        <v>1216161</v>
      </c>
      <c r="D71" s="52">
        <v>1184569</v>
      </c>
      <c r="E71" s="52">
        <v>31592</v>
      </c>
      <c r="F71" s="52">
        <v>0</v>
      </c>
      <c r="G71" s="52">
        <v>0</v>
      </c>
      <c r="H71" s="52">
        <v>1216161</v>
      </c>
      <c r="I71" s="52">
        <v>204592</v>
      </c>
      <c r="J71" s="52">
        <v>203875</v>
      </c>
      <c r="K71" s="52">
        <v>0</v>
      </c>
      <c r="L71" s="52">
        <v>0</v>
      </c>
      <c r="M71" s="52">
        <v>717</v>
      </c>
      <c r="N71" s="52">
        <v>0</v>
      </c>
      <c r="O71" s="52">
        <v>0</v>
      </c>
      <c r="P71" s="52">
        <v>0</v>
      </c>
      <c r="Q71" s="52">
        <v>0</v>
      </c>
      <c r="R71" s="52">
        <v>1011569</v>
      </c>
      <c r="S71" s="50">
        <f t="shared" si="4"/>
        <v>1012286</v>
      </c>
      <c r="T71" s="53">
        <f t="shared" si="3"/>
        <v>0.9964954641432705</v>
      </c>
    </row>
    <row r="72" spans="1:20" ht="24.75" customHeight="1">
      <c r="A72" s="17" t="s">
        <v>37</v>
      </c>
      <c r="B72" s="27" t="s">
        <v>101</v>
      </c>
      <c r="C72" s="52">
        <v>6200</v>
      </c>
      <c r="D72" s="52">
        <v>300</v>
      </c>
      <c r="E72" s="52">
        <v>5900</v>
      </c>
      <c r="F72" s="52">
        <v>0</v>
      </c>
      <c r="G72" s="52">
        <v>0</v>
      </c>
      <c r="H72" s="52">
        <v>6200</v>
      </c>
      <c r="I72" s="52">
        <v>6200</v>
      </c>
      <c r="J72" s="52">
        <v>5700</v>
      </c>
      <c r="K72" s="52">
        <v>0</v>
      </c>
      <c r="L72" s="52">
        <v>0</v>
      </c>
      <c r="M72" s="52">
        <v>500</v>
      </c>
      <c r="N72" s="52">
        <v>0</v>
      </c>
      <c r="O72" s="52">
        <v>0</v>
      </c>
      <c r="P72" s="52">
        <v>0</v>
      </c>
      <c r="Q72" s="52">
        <v>0</v>
      </c>
      <c r="R72" s="52">
        <v>0</v>
      </c>
      <c r="S72" s="50">
        <f t="shared" si="4"/>
        <v>500</v>
      </c>
      <c r="T72" s="53">
        <f t="shared" si="3"/>
        <v>0.9193548387096774</v>
      </c>
    </row>
    <row r="73" spans="1:20" ht="24.75" customHeight="1">
      <c r="A73" s="17" t="s">
        <v>39</v>
      </c>
      <c r="B73" s="27" t="s">
        <v>102</v>
      </c>
      <c r="C73" s="52">
        <v>2767825</v>
      </c>
      <c r="D73" s="52">
        <v>2765400</v>
      </c>
      <c r="E73" s="52">
        <v>2425</v>
      </c>
      <c r="F73" s="52">
        <v>0</v>
      </c>
      <c r="G73" s="52">
        <v>0</v>
      </c>
      <c r="H73" s="52">
        <v>2767825</v>
      </c>
      <c r="I73" s="52">
        <v>255654</v>
      </c>
      <c r="J73" s="52">
        <v>3425</v>
      </c>
      <c r="K73" s="52">
        <v>0</v>
      </c>
      <c r="L73" s="52">
        <v>0</v>
      </c>
      <c r="M73" s="52">
        <v>252229</v>
      </c>
      <c r="N73" s="52">
        <v>0</v>
      </c>
      <c r="O73" s="52">
        <v>0</v>
      </c>
      <c r="P73" s="52">
        <v>0</v>
      </c>
      <c r="Q73" s="52">
        <v>0</v>
      </c>
      <c r="R73" s="52">
        <v>2512171</v>
      </c>
      <c r="S73" s="50">
        <f t="shared" si="4"/>
        <v>2764400</v>
      </c>
      <c r="T73" s="53">
        <f t="shared" si="3"/>
        <v>0.01339701315058634</v>
      </c>
    </row>
    <row r="74" spans="1:20" ht="24.75" customHeight="1">
      <c r="A74" s="17" t="s">
        <v>41</v>
      </c>
      <c r="B74" s="27" t="s">
        <v>103</v>
      </c>
      <c r="C74" s="52">
        <v>434770</v>
      </c>
      <c r="D74" s="52">
        <v>430970</v>
      </c>
      <c r="E74" s="52">
        <v>3800</v>
      </c>
      <c r="F74" s="52">
        <v>0</v>
      </c>
      <c r="G74" s="52">
        <v>0</v>
      </c>
      <c r="H74" s="52">
        <v>434770</v>
      </c>
      <c r="I74" s="52">
        <v>349970</v>
      </c>
      <c r="J74" s="52">
        <v>5800</v>
      </c>
      <c r="K74" s="52">
        <v>0</v>
      </c>
      <c r="L74" s="52">
        <v>0</v>
      </c>
      <c r="M74" s="52">
        <v>63170</v>
      </c>
      <c r="N74" s="52">
        <v>281000</v>
      </c>
      <c r="O74" s="52">
        <v>0</v>
      </c>
      <c r="P74" s="52">
        <v>0</v>
      </c>
      <c r="Q74" s="52">
        <v>0</v>
      </c>
      <c r="R74" s="52">
        <v>84800</v>
      </c>
      <c r="S74" s="50">
        <f t="shared" si="4"/>
        <v>428970</v>
      </c>
      <c r="T74" s="53">
        <f t="shared" si="3"/>
        <v>0.016572849101351546</v>
      </c>
    </row>
    <row r="75" spans="1:20" ht="24.75" customHeight="1" hidden="1">
      <c r="A75" s="17" t="s">
        <v>43</v>
      </c>
      <c r="B75" s="27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0">
        <f t="shared" si="4"/>
        <v>0</v>
      </c>
      <c r="T75" s="53" t="e">
        <f t="shared" si="3"/>
        <v>#DIV/0!</v>
      </c>
    </row>
    <row r="76" spans="1:20" s="56" customFormat="1" ht="29.25" customHeight="1">
      <c r="A76" s="71"/>
      <c r="B76" s="71"/>
      <c r="C76" s="71"/>
      <c r="D76" s="71"/>
      <c r="E76" s="71"/>
      <c r="F76" s="55"/>
      <c r="G76" s="28"/>
      <c r="H76" s="28"/>
      <c r="I76" s="28"/>
      <c r="J76" s="28"/>
      <c r="K76" s="28"/>
      <c r="L76" s="28"/>
      <c r="M76" s="28"/>
      <c r="N76" s="28"/>
      <c r="O76" s="77" t="str">
        <f>'[3]Thong tin'!B8</f>
        <v>Hòa Bình, ngày 3 tháng 01 năm 2018</v>
      </c>
      <c r="P76" s="77"/>
      <c r="Q76" s="77"/>
      <c r="R76" s="77"/>
      <c r="S76" s="77"/>
      <c r="T76" s="77"/>
    </row>
    <row r="77" spans="1:20" s="57" customFormat="1" ht="19.5" customHeight="1">
      <c r="A77" s="30"/>
      <c r="B77" s="69" t="s">
        <v>104</v>
      </c>
      <c r="C77" s="69"/>
      <c r="D77" s="69"/>
      <c r="E77" s="69"/>
      <c r="F77" s="31"/>
      <c r="G77" s="31"/>
      <c r="H77" s="31"/>
      <c r="I77" s="31"/>
      <c r="J77" s="31"/>
      <c r="K77" s="31"/>
      <c r="L77" s="31"/>
      <c r="M77" s="31"/>
      <c r="N77" s="31"/>
      <c r="O77" s="76" t="str">
        <f>'[3]Thong tin'!B7</f>
        <v>CỤC TRƯỞNG</v>
      </c>
      <c r="P77" s="76"/>
      <c r="Q77" s="76"/>
      <c r="R77" s="76"/>
      <c r="S77" s="76"/>
      <c r="T77" s="76"/>
    </row>
    <row r="78" spans="1:20" ht="18.75">
      <c r="A78" s="33"/>
      <c r="B78" s="66"/>
      <c r="C78" s="66"/>
      <c r="D78" s="66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64"/>
      <c r="P78" s="64"/>
      <c r="Q78" s="64"/>
      <c r="R78" s="64"/>
      <c r="S78" s="64"/>
      <c r="T78" s="64"/>
    </row>
    <row r="79" spans="1:20" ht="18.75">
      <c r="A79" s="33"/>
      <c r="B79" s="33"/>
      <c r="C79" s="33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3"/>
      <c r="T79" s="33"/>
    </row>
    <row r="80" spans="1:20" ht="15.75">
      <c r="A80" s="58"/>
      <c r="B80" s="88" t="s">
        <v>105</v>
      </c>
      <c r="C80" s="88"/>
      <c r="D80" s="88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88" t="s">
        <v>105</v>
      </c>
      <c r="R80" s="88"/>
      <c r="S80" s="88"/>
      <c r="T80" s="58"/>
    </row>
    <row r="81" spans="1:20" ht="15.75" customHeight="1">
      <c r="A81" s="60"/>
      <c r="B81" s="58"/>
      <c r="C81" s="58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58"/>
      <c r="T81" s="58"/>
    </row>
    <row r="82" spans="1:20" ht="15.75" customHeight="1">
      <c r="A82" s="58"/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61"/>
      <c r="R82" s="61"/>
      <c r="S82" s="58"/>
      <c r="T82" s="58"/>
    </row>
    <row r="83" spans="1:20" ht="15.75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58"/>
      <c r="S83" s="58"/>
      <c r="T83" s="58"/>
    </row>
    <row r="84" spans="1:20" ht="42.75" customHeight="1">
      <c r="A84" s="58"/>
      <c r="B84" s="63" t="str">
        <f>'[3]Thong tin'!B5</f>
        <v>Nguyễn Thị Mai</v>
      </c>
      <c r="C84" s="63"/>
      <c r="D84" s="63"/>
      <c r="E84" s="63"/>
      <c r="F84" s="58"/>
      <c r="G84" s="58"/>
      <c r="H84" s="58"/>
      <c r="I84" s="58"/>
      <c r="J84" s="58"/>
      <c r="K84" s="58"/>
      <c r="L84" s="58"/>
      <c r="M84" s="58"/>
      <c r="N84" s="58"/>
      <c r="O84" s="63" t="str">
        <f>'[3]Thong tin'!B6</f>
        <v>Hồ Ngọc Dinh</v>
      </c>
      <c r="P84" s="63"/>
      <c r="Q84" s="63"/>
      <c r="R84" s="63"/>
      <c r="S84" s="63"/>
      <c r="T84" s="63"/>
    </row>
    <row r="85" spans="2:20" ht="18.75">
      <c r="B85" s="91"/>
      <c r="C85" s="91"/>
      <c r="D85" s="91"/>
      <c r="E85" s="91"/>
      <c r="P85" s="91"/>
      <c r="Q85" s="91"/>
      <c r="R85" s="91"/>
      <c r="S85" s="91"/>
      <c r="T85" s="92"/>
    </row>
  </sheetData>
  <sheetProtection/>
  <mergeCells count="39">
    <mergeCell ref="B85:E85"/>
    <mergeCell ref="P85:T85"/>
    <mergeCell ref="B84:E84"/>
    <mergeCell ref="B82:P82"/>
    <mergeCell ref="O84:T84"/>
    <mergeCell ref="Q80:S80"/>
    <mergeCell ref="B80:D80"/>
    <mergeCell ref="A11:B11"/>
    <mergeCell ref="A6:B9"/>
    <mergeCell ref="C6:E6"/>
    <mergeCell ref="C7:C9"/>
    <mergeCell ref="B77:E77"/>
    <mergeCell ref="A10:B10"/>
    <mergeCell ref="O78:T78"/>
    <mergeCell ref="B78:D78"/>
    <mergeCell ref="O77:T77"/>
    <mergeCell ref="T6:T9"/>
    <mergeCell ref="I7:Q7"/>
    <mergeCell ref="O76:T76"/>
    <mergeCell ref="S6:S9"/>
    <mergeCell ref="A76:E76"/>
    <mergeCell ref="Q5:T5"/>
    <mergeCell ref="D7:E7"/>
    <mergeCell ref="D8:D9"/>
    <mergeCell ref="E8:E9"/>
    <mergeCell ref="A2:D2"/>
    <mergeCell ref="Q2:T2"/>
    <mergeCell ref="Q4:T4"/>
    <mergeCell ref="A3:D3"/>
    <mergeCell ref="R7:R9"/>
    <mergeCell ref="I8:I9"/>
    <mergeCell ref="J8:Q8"/>
    <mergeCell ref="H7:H9"/>
    <mergeCell ref="E1:P1"/>
    <mergeCell ref="E2:P2"/>
    <mergeCell ref="E3:P3"/>
    <mergeCell ref="F6:F9"/>
    <mergeCell ref="G6:G9"/>
    <mergeCell ref="H6:R6"/>
  </mergeCells>
  <printOptions/>
  <pageMargins left="0.24" right="0" top="0" bottom="0" header="0.511811023622047" footer="0.275590551181102"/>
  <pageSetup horizontalDpi="600" verticalDpi="600" orientation="landscape" paperSize="9" scale="75" r:id="rId2"/>
  <headerFooter alignWithMargins="0"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</cp:lastModifiedBy>
  <dcterms:created xsi:type="dcterms:W3CDTF">2018-01-08T01:06:11Z</dcterms:created>
  <dcterms:modified xsi:type="dcterms:W3CDTF">2018-01-10T02:31:56Z</dcterms:modified>
  <cp:category/>
  <cp:version/>
  <cp:contentType/>
  <cp:contentStatus/>
</cp:coreProperties>
</file>